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/Users/Muffin/Desktop/RUB/SS2026/Applied Exercise Physiology/"/>
    </mc:Choice>
  </mc:AlternateContent>
  <xr:revisionPtr revIDLastSave="0" documentId="13_ncr:1_{2FF5F821-3885-CD4B-B936-6C3827DBC8FE}" xr6:coauthVersionLast="47" xr6:coauthVersionMax="47" xr10:uidLastSave="{00000000-0000-0000-0000-000000000000}"/>
  <bookViews>
    <workbookView xWindow="0" yWindow="600" windowWidth="20060" windowHeight="16360" tabRatio="500" xr2:uid="{00000000-000D-0000-FFFF-FFFF00000000}"/>
  </bookViews>
  <sheets>
    <sheet name="Mech. Power Output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7" i="1" l="1"/>
  <c r="B18" i="1" s="1"/>
  <c r="B19" i="1" s="1"/>
  <c r="B12" i="1"/>
  <c r="B13" i="1" s="1"/>
  <c r="B14" i="1" s="1"/>
  <c r="B22" i="1" l="1"/>
  <c r="B23" i="1" s="1"/>
</calcChain>
</file>

<file path=xl/sharedStrings.xml><?xml version="1.0" encoding="utf-8"?>
<sst xmlns="http://schemas.openxmlformats.org/spreadsheetml/2006/main" count="40" uniqueCount="36">
  <si>
    <t>Body mass</t>
  </si>
  <si>
    <t>kg</t>
  </si>
  <si>
    <t>VO2max</t>
  </si>
  <si>
    <t>mL/kg/min</t>
  </si>
  <si>
    <t>VLamax</t>
  </si>
  <si>
    <t>mmol/L/s</t>
  </si>
  <si>
    <t>Gross efficiency</t>
  </si>
  <si>
    <t>fraction</t>
  </si>
  <si>
    <t>vLamax absolute</t>
  </si>
  <si>
    <t>mmol/s</t>
  </si>
  <si>
    <t>ATP production</t>
  </si>
  <si>
    <t>mmol ATP/s</t>
  </si>
  <si>
    <t>vLamax.abs x 1.4 (ATP yield per mmol lactate)</t>
  </si>
  <si>
    <t>Glycolytic mechanical power</t>
  </si>
  <si>
    <t>W</t>
  </si>
  <si>
    <t>ATP / 0.0485 x gross efficiency</t>
  </si>
  <si>
    <t>VO2 absolute</t>
  </si>
  <si>
    <t>L/min</t>
  </si>
  <si>
    <t>VO2max (mL/kg/min) x body mass / 1000</t>
  </si>
  <si>
    <t>Aerobic metabolic power</t>
  </si>
  <si>
    <t>VO2 (L/min) x 20.9 kJ/L O2 / 60s x 1000</t>
  </si>
  <si>
    <t>Aerobic mechanical power</t>
  </si>
  <si>
    <t>Metabolic power x gross efficiency</t>
  </si>
  <si>
    <t>4. TOTAL MECHANICAL POWER OUTPUT</t>
  </si>
  <si>
    <t>TOTAL mechanical power</t>
  </si>
  <si>
    <t>Glycolytic + aerobic mechanical power</t>
  </si>
  <si>
    <t>Power-to-weight ratio</t>
  </si>
  <si>
    <t>W/kg</t>
  </si>
  <si>
    <t>Total power / body mass</t>
  </si>
  <si>
    <t>Formula : W.La.max = (BM x LVR x vLamax x 1.4) / 0.0485</t>
  </si>
  <si>
    <t xml:space="preserve">2. GLYCOLYTIC POWER </t>
  </si>
  <si>
    <t xml:space="preserve">1. ATHLETE </t>
  </si>
  <si>
    <t xml:space="preserve">3. AEROBIC POWER </t>
  </si>
  <si>
    <t>LDS (lactate distribution space)</t>
  </si>
  <si>
    <t>Mechanical efficiency of cycling (typically 0.20-0.25 reported in literature)</t>
  </si>
  <si>
    <t>Body mass x LDS x vLamax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</si>
</sst>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1"/>
    </font>
    <font>
      <sz val="10"/>
      <name val="Arial"/>
      <family val="2"/>
    </font>
    <font>
      <b/>
      <sz val="13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64" fontId="6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0" xfId="0" applyBorder="1"/>
    <xf numFmtId="0" fontId="7" fillId="0" borderId="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abSelected="1" zoomScaleNormal="100" workbookViewId="0">
      <selection activeCell="C29" sqref="C29"/>
    </sheetView>
  </sheetViews>
  <sheetFormatPr baseColWidth="10" defaultColWidth="8.6640625" defaultRowHeight="15" x14ac:dyDescent="0.2"/>
  <cols>
    <col min="1" max="1" width="30" customWidth="1"/>
    <col min="2" max="3" width="16" customWidth="1"/>
    <col min="4" max="4" width="40" customWidth="1"/>
  </cols>
  <sheetData>
    <row r="1" spans="1:4" ht="27.75" customHeight="1" x14ac:dyDescent="0.2">
      <c r="A1" s="9"/>
      <c r="B1" s="9"/>
      <c r="C1" s="9"/>
      <c r="D1" s="9"/>
    </row>
    <row r="2" spans="1:4" ht="18" customHeight="1" x14ac:dyDescent="0.2">
      <c r="A2" s="10"/>
      <c r="B2" s="10"/>
      <c r="C2" s="10"/>
      <c r="D2" s="10"/>
    </row>
    <row r="4" spans="1:4" ht="19.5" customHeight="1" x14ac:dyDescent="0.2">
      <c r="A4" s="1" t="s">
        <v>31</v>
      </c>
      <c r="B4" s="1"/>
      <c r="C4" s="1"/>
      <c r="D4" s="1"/>
    </row>
    <row r="5" spans="1:4" ht="15" customHeight="1" x14ac:dyDescent="0.2">
      <c r="A5" s="2" t="s">
        <v>0</v>
      </c>
      <c r="B5" s="3">
        <v>75</v>
      </c>
      <c r="C5" s="3" t="s">
        <v>1</v>
      </c>
      <c r="D5" s="4"/>
    </row>
    <row r="6" spans="1:4" ht="15" customHeight="1" x14ac:dyDescent="0.2">
      <c r="A6" s="2" t="s">
        <v>2</v>
      </c>
      <c r="B6" s="3">
        <v>60</v>
      </c>
      <c r="C6" s="3" t="s">
        <v>3</v>
      </c>
      <c r="D6" s="4"/>
    </row>
    <row r="7" spans="1:4" ht="15" customHeight="1" x14ac:dyDescent="0.2">
      <c r="A7" s="2" t="s">
        <v>4</v>
      </c>
      <c r="B7" s="3">
        <v>0.4</v>
      </c>
      <c r="C7" s="3" t="s">
        <v>5</v>
      </c>
      <c r="D7" s="4"/>
    </row>
    <row r="8" spans="1:4" ht="26.25" customHeight="1" x14ac:dyDescent="0.2">
      <c r="A8" s="2" t="s">
        <v>6</v>
      </c>
      <c r="B8" s="3">
        <v>0.22</v>
      </c>
      <c r="C8" s="3" t="s">
        <v>7</v>
      </c>
      <c r="D8" s="4" t="s">
        <v>34</v>
      </c>
    </row>
    <row r="9" spans="1:4" ht="26.25" customHeight="1" x14ac:dyDescent="0.2">
      <c r="A9" s="2" t="s">
        <v>33</v>
      </c>
      <c r="B9" s="3">
        <v>0.45</v>
      </c>
      <c r="C9" s="3" t="s">
        <v>7</v>
      </c>
      <c r="D9" s="4"/>
    </row>
    <row r="11" spans="1:4" ht="19.5" customHeight="1" x14ac:dyDescent="0.2">
      <c r="A11" s="1" t="s">
        <v>30</v>
      </c>
      <c r="B11" s="1"/>
      <c r="C11" s="1"/>
      <c r="D11" s="1"/>
    </row>
    <row r="12" spans="1:4" ht="15" customHeight="1" x14ac:dyDescent="0.2">
      <c r="A12" s="2" t="s">
        <v>8</v>
      </c>
      <c r="B12" s="5">
        <f>B5*B9*B7</f>
        <v>13.5</v>
      </c>
      <c r="C12" s="3" t="s">
        <v>9</v>
      </c>
      <c r="D12" s="4" t="s">
        <v>35</v>
      </c>
    </row>
    <row r="13" spans="1:4" ht="26.25" customHeight="1" x14ac:dyDescent="0.2">
      <c r="A13" s="2" t="s">
        <v>10</v>
      </c>
      <c r="B13" s="5">
        <f>B12*1.4</f>
        <v>18.899999999999999</v>
      </c>
      <c r="C13" s="3" t="s">
        <v>11</v>
      </c>
      <c r="D13" s="4" t="s">
        <v>12</v>
      </c>
    </row>
    <row r="14" spans="1:4" ht="15" customHeight="1" x14ac:dyDescent="0.2">
      <c r="A14" s="2" t="s">
        <v>13</v>
      </c>
      <c r="B14" s="6">
        <f>B13/0.0485</f>
        <v>389.69072164948449</v>
      </c>
      <c r="C14" s="3" t="s">
        <v>14</v>
      </c>
      <c r="D14" s="4" t="s">
        <v>15</v>
      </c>
    </row>
    <row r="16" spans="1:4" ht="19.5" customHeight="1" x14ac:dyDescent="0.2">
      <c r="A16" s="1" t="s">
        <v>32</v>
      </c>
      <c r="B16" s="1"/>
      <c r="C16" s="1"/>
      <c r="D16" s="1"/>
    </row>
    <row r="17" spans="1:4" ht="15" customHeight="1" x14ac:dyDescent="0.2">
      <c r="A17" s="2" t="s">
        <v>16</v>
      </c>
      <c r="B17" s="5">
        <f>B6*B5/1000</f>
        <v>4.5</v>
      </c>
      <c r="C17" s="3" t="s">
        <v>17</v>
      </c>
      <c r="D17" s="4" t="s">
        <v>18</v>
      </c>
    </row>
    <row r="18" spans="1:4" ht="15" customHeight="1" x14ac:dyDescent="0.2">
      <c r="A18" s="2" t="s">
        <v>19</v>
      </c>
      <c r="B18" s="6">
        <f>B17*20.9/60*1000</f>
        <v>1567.5</v>
      </c>
      <c r="C18" s="3" t="s">
        <v>14</v>
      </c>
      <c r="D18" s="4" t="s">
        <v>20</v>
      </c>
    </row>
    <row r="19" spans="1:4" ht="15" customHeight="1" x14ac:dyDescent="0.2">
      <c r="A19" s="2" t="s">
        <v>21</v>
      </c>
      <c r="B19" s="6">
        <f>B18*B8</f>
        <v>344.85</v>
      </c>
      <c r="C19" s="3" t="s">
        <v>14</v>
      </c>
      <c r="D19" s="4" t="s">
        <v>22</v>
      </c>
    </row>
    <row r="21" spans="1:4" ht="19.5" customHeight="1" x14ac:dyDescent="0.2">
      <c r="A21" s="1" t="s">
        <v>23</v>
      </c>
      <c r="B21" s="1"/>
      <c r="C21" s="1"/>
      <c r="D21" s="1"/>
    </row>
    <row r="22" spans="1:4" ht="21.75" customHeight="1" x14ac:dyDescent="0.2">
      <c r="A22" s="7" t="s">
        <v>24</v>
      </c>
      <c r="B22" s="8">
        <f>B14+B19</f>
        <v>734.54072164948457</v>
      </c>
      <c r="C22" s="3" t="s">
        <v>14</v>
      </c>
      <c r="D22" s="4" t="s">
        <v>25</v>
      </c>
    </row>
    <row r="23" spans="1:4" ht="15" customHeight="1" x14ac:dyDescent="0.2">
      <c r="A23" s="2" t="s">
        <v>26</v>
      </c>
      <c r="B23" s="5">
        <f>B22/B5</f>
        <v>9.7938762886597939</v>
      </c>
      <c r="C23" s="3" t="s">
        <v>27</v>
      </c>
      <c r="D23" s="4" t="s">
        <v>28</v>
      </c>
    </row>
    <row r="25" spans="1:4" ht="19.5" customHeight="1" x14ac:dyDescent="0.2">
      <c r="A25" s="1"/>
      <c r="B25" s="1"/>
      <c r="C25" s="1"/>
      <c r="D25" s="1"/>
    </row>
    <row r="26" spans="1:4" ht="19.5" customHeight="1" x14ac:dyDescent="0.2">
      <c r="A26" s="11" t="s">
        <v>29</v>
      </c>
      <c r="B26" s="12"/>
      <c r="C26" s="12"/>
      <c r="D26" s="12"/>
    </row>
    <row r="27" spans="1:4" ht="19.5" customHeight="1" x14ac:dyDescent="0.2">
      <c r="A27" s="14"/>
      <c r="B27" s="14"/>
      <c r="C27" s="14"/>
      <c r="D27" s="14"/>
    </row>
    <row r="28" spans="1:4" ht="19.5" customHeight="1" x14ac:dyDescent="0.2">
      <c r="A28" s="14"/>
      <c r="B28" s="14"/>
      <c r="C28" s="14"/>
      <c r="D28" s="14"/>
    </row>
    <row r="29" spans="1:4" ht="19.5" customHeight="1" x14ac:dyDescent="0.2">
      <c r="A29" s="14"/>
      <c r="B29" s="14"/>
      <c r="C29" s="14"/>
      <c r="D29" s="14"/>
    </row>
    <row r="30" spans="1:4" ht="19.5" customHeight="1" x14ac:dyDescent="0.2">
      <c r="A30" s="14"/>
      <c r="B30" s="14"/>
      <c r="C30" s="14"/>
      <c r="D30" s="14"/>
    </row>
    <row r="31" spans="1:4" x14ac:dyDescent="0.2">
      <c r="A31" s="13"/>
      <c r="B31" s="13"/>
      <c r="C31" s="13"/>
      <c r="D31" s="13"/>
    </row>
  </sheetData>
  <mergeCells count="6">
    <mergeCell ref="A21:D21"/>
    <mergeCell ref="A25:D25"/>
    <mergeCell ref="A26:D26"/>
    <mergeCell ref="A4:D4"/>
    <mergeCell ref="A11:D11"/>
    <mergeCell ref="A16:D16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Mech. Power 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Banschewitz, Gina</cp:lastModifiedBy>
  <cp:revision>0</cp:revision>
  <dcterms:created xsi:type="dcterms:W3CDTF">2026-06-15T12:46:29Z</dcterms:created>
  <dcterms:modified xsi:type="dcterms:W3CDTF">2026-06-15T12:58:37Z</dcterms:modified>
  <dc:language>en-US</dc:language>
</cp:coreProperties>
</file>