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ugruppe.sharepoint.com/sites/SekretariatGFBRZDeutschland/Freigegebene Dokumente/Extern/04_Hochschulen/03_TH Köln/Bachelor/"/>
    </mc:Choice>
  </mc:AlternateContent>
  <xr:revisionPtr revIDLastSave="264" documentId="13_ncr:1_{B350F570-5168-453C-AFBA-4ECAA21037F2}" xr6:coauthVersionLast="47" xr6:coauthVersionMax="47" xr10:uidLastSave="{29EA3850-3FE5-4489-874C-6C519FAB4108}"/>
  <bookViews>
    <workbookView xWindow="-110" yWindow="-110" windowWidth="38620" windowHeight="21100" activeTab="3" xr2:uid="{76D5C917-E775-4EEF-BBF5-FFFE26AFFB49}"/>
  </bookViews>
  <sheets>
    <sheet name="Bilanz_GuV" sheetId="1" r:id="rId1"/>
    <sheet name="Bestandskonten (Bilanz)" sheetId="2" r:id="rId2"/>
    <sheet name="Erfolgskonten (GuV)" sheetId="3" r:id="rId3"/>
    <sheet name="Geschäftsvorgäng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" l="1"/>
  <c r="C6" i="2" l="1"/>
  <c r="H31" i="2"/>
  <c r="G31" i="2"/>
  <c r="J29" i="2"/>
  <c r="K29" i="2"/>
  <c r="L29" i="2"/>
  <c r="O29" i="2"/>
  <c r="P29" i="2"/>
  <c r="Q29" i="2"/>
  <c r="L28" i="2"/>
  <c r="K28" i="2"/>
  <c r="J28" i="2"/>
  <c r="P28" i="2"/>
  <c r="Q28" i="2"/>
  <c r="O28" i="2"/>
  <c r="A30" i="2"/>
  <c r="A29" i="2"/>
  <c r="O9" i="3"/>
  <c r="O8" i="3"/>
  <c r="A10" i="3"/>
  <c r="F9" i="2"/>
  <c r="A9" i="2"/>
  <c r="F30" i="2"/>
  <c r="J27" i="2"/>
  <c r="F29" i="2"/>
  <c r="A9" i="3"/>
  <c r="O27" i="2"/>
  <c r="A28" i="2"/>
  <c r="F28" i="2"/>
  <c r="A8" i="3"/>
  <c r="A27" i="2"/>
  <c r="F27" i="2"/>
  <c r="F26" i="2"/>
  <c r="A26" i="2"/>
  <c r="A25" i="2"/>
  <c r="O7" i="3"/>
  <c r="F25" i="2"/>
  <c r="J26" i="2"/>
  <c r="O26" i="2"/>
  <c r="J25" i="2"/>
  <c r="O25" i="2"/>
  <c r="A7" i="3"/>
  <c r="C30" i="2"/>
  <c r="B30" i="2"/>
  <c r="Q9" i="3"/>
  <c r="P9" i="3"/>
  <c r="C29" i="2"/>
  <c r="B29" i="2"/>
  <c r="Q8" i="3"/>
  <c r="P8" i="3"/>
  <c r="L27" i="2"/>
  <c r="K27" i="2"/>
  <c r="H30" i="2"/>
  <c r="G30" i="2"/>
  <c r="H29" i="2"/>
  <c r="G29" i="2"/>
  <c r="C9" i="3"/>
  <c r="B9" i="3"/>
  <c r="H9" i="2"/>
  <c r="H8" i="2" s="1"/>
  <c r="G9" i="2"/>
  <c r="C10" i="3"/>
  <c r="B10" i="3"/>
  <c r="Q27" i="2"/>
  <c r="C9" i="2"/>
  <c r="C8" i="2" s="1"/>
  <c r="B9" i="2"/>
  <c r="C28" i="2"/>
  <c r="B28" i="2"/>
  <c r="P27" i="2"/>
  <c r="H25" i="2"/>
  <c r="G25" i="2"/>
  <c r="G27" i="2"/>
  <c r="H27" i="2"/>
  <c r="B27" i="2"/>
  <c r="C27" i="2"/>
  <c r="H26" i="2"/>
  <c r="G26" i="2"/>
  <c r="B26" i="2"/>
  <c r="C26" i="2"/>
  <c r="L26" i="2"/>
  <c r="L25" i="2"/>
  <c r="H28" i="2"/>
  <c r="G28" i="2"/>
  <c r="C8" i="3"/>
  <c r="B8" i="3"/>
  <c r="C25" i="2"/>
  <c r="B25" i="2"/>
  <c r="Q7" i="3"/>
  <c r="P7" i="3"/>
  <c r="K26" i="2"/>
  <c r="Q26" i="2"/>
  <c r="P26" i="2"/>
  <c r="K25" i="2"/>
  <c r="P25" i="2"/>
  <c r="Q25" i="2"/>
  <c r="B7" i="3"/>
  <c r="C7" i="3"/>
  <c r="Q22" i="2"/>
  <c r="C22" i="2"/>
  <c r="C10" i="1"/>
  <c r="H10" i="1" s="1"/>
  <c r="H6" i="1" s="1"/>
  <c r="Q6" i="2" s="1"/>
  <c r="C24" i="2" l="1"/>
  <c r="H24" i="2"/>
  <c r="Q6" i="3"/>
  <c r="L14" i="3" s="1"/>
  <c r="C6" i="3"/>
  <c r="H14" i="3" s="1"/>
  <c r="C18" i="1" s="1"/>
  <c r="L24" i="2"/>
  <c r="Q24" i="2"/>
  <c r="H14" i="2"/>
  <c r="C28" i="1" s="1"/>
  <c r="H18" i="1" l="1"/>
  <c r="C21" i="1" s="1"/>
  <c r="L36" i="2"/>
  <c r="H29" i="1" s="1"/>
  <c r="H36" i="2"/>
  <c r="C29" i="1" s="1"/>
  <c r="C32" i="1" s="1"/>
  <c r="H32" i="1" s="1"/>
  <c r="F21" i="1" l="1"/>
  <c r="H21" i="1"/>
  <c r="L9" i="2" s="1"/>
  <c r="L8" i="2" s="1"/>
  <c r="A21" i="1"/>
  <c r="J9" i="2" l="1"/>
  <c r="O9" i="2"/>
  <c r="Q9" i="2"/>
  <c r="Q8" i="2" s="1"/>
  <c r="L14" i="2" s="1"/>
  <c r="H28" i="1" s="1"/>
  <c r="J21" i="1" s="1"/>
</calcChain>
</file>

<file path=xl/sharedStrings.xml><?xml version="1.0" encoding="utf-8"?>
<sst xmlns="http://schemas.openxmlformats.org/spreadsheetml/2006/main" count="132" uniqueCount="80">
  <si>
    <t>Anlagevermögen</t>
  </si>
  <si>
    <t>Umlaufvermögen</t>
  </si>
  <si>
    <t>Summe Aktiva</t>
  </si>
  <si>
    <t>Eigenkapital</t>
  </si>
  <si>
    <t>Fremdkapial</t>
  </si>
  <si>
    <t>Summe Passiva</t>
  </si>
  <si>
    <t>Aktivseite</t>
  </si>
  <si>
    <t>Passivseite</t>
  </si>
  <si>
    <t>Eröffnungsbilanz</t>
  </si>
  <si>
    <t>GuV</t>
  </si>
  <si>
    <t>Soll</t>
  </si>
  <si>
    <t>Haben</t>
  </si>
  <si>
    <t>Aufwendungen</t>
  </si>
  <si>
    <t>Erträge</t>
  </si>
  <si>
    <t>Aktivkonten - Anlagevermögen</t>
  </si>
  <si>
    <t>Aktivkonten - Umlaufvermögenvermögen</t>
  </si>
  <si>
    <t>Anfangsbestand</t>
  </si>
  <si>
    <t>Abgänge</t>
  </si>
  <si>
    <t>Abgänge:</t>
  </si>
  <si>
    <t>Zugänge:</t>
  </si>
  <si>
    <t>Passivkontenkonten - Eigenkapital</t>
  </si>
  <si>
    <t>Schlusssaldo</t>
  </si>
  <si>
    <t>Aufwandskonten</t>
  </si>
  <si>
    <t>Ertragskonten</t>
  </si>
  <si>
    <t>Saldo</t>
  </si>
  <si>
    <t>Geschäftsvorgang</t>
  </si>
  <si>
    <t>1_1</t>
  </si>
  <si>
    <t>Vorgang</t>
  </si>
  <si>
    <t>ja/nein</t>
  </si>
  <si>
    <t>Betrag</t>
  </si>
  <si>
    <t>1_2</t>
  </si>
  <si>
    <t>1_3</t>
  </si>
  <si>
    <t>Ausgangsrechnung an AG</t>
  </si>
  <si>
    <t>Zahlung durch AG</t>
  </si>
  <si>
    <t>2_1</t>
  </si>
  <si>
    <t>2_2</t>
  </si>
  <si>
    <t>2_3</t>
  </si>
  <si>
    <t>3_1</t>
  </si>
  <si>
    <t>Zahlung Gehälter</t>
  </si>
  <si>
    <t>4_1</t>
  </si>
  <si>
    <t>Gewährung Darlehn</t>
  </si>
  <si>
    <t>5_1</t>
  </si>
  <si>
    <t>5_2</t>
  </si>
  <si>
    <t>Schlusssbilanz</t>
  </si>
  <si>
    <t>Passivkonten - Fremdkapital</t>
  </si>
  <si>
    <t>6_1</t>
  </si>
  <si>
    <t>Zinszahlung</t>
  </si>
  <si>
    <t>6_2</t>
  </si>
  <si>
    <t>Tilgung</t>
  </si>
  <si>
    <t>4_2</t>
  </si>
  <si>
    <t>4_3</t>
  </si>
  <si>
    <t>Vorräte Material</t>
  </si>
  <si>
    <t>Unfertiges Bauprojekt</t>
  </si>
  <si>
    <t>Guthaben bei Kreditinstituten</t>
  </si>
  <si>
    <t>Forderung ohne Ausgangsrechnung</t>
  </si>
  <si>
    <t>Rückstellung</t>
  </si>
  <si>
    <t>Verbindlichkeit Lieferung u. Leistung</t>
  </si>
  <si>
    <t>Umsatzerlöse</t>
  </si>
  <si>
    <t>Forderungen Lieferung u. Leistung</t>
  </si>
  <si>
    <t>Personalaufwand</t>
  </si>
  <si>
    <t>Verbindlichkeit ggü. Kreditinstituten</t>
  </si>
  <si>
    <t>Zinsaufwand</t>
  </si>
  <si>
    <t>Sachanlagen</t>
  </si>
  <si>
    <t>Abschreibung</t>
  </si>
  <si>
    <t>Vorräte - Roh-, Hils- u. Betriebstoffe</t>
  </si>
  <si>
    <t>Vorräte - unfertige Bauprojekte</t>
  </si>
  <si>
    <t>Summe:</t>
  </si>
  <si>
    <t>5_4</t>
  </si>
  <si>
    <t>5_3</t>
  </si>
  <si>
    <t>Eingangsrechnung des Lieferanten</t>
  </si>
  <si>
    <t>Zahlung an Lieferant</t>
  </si>
  <si>
    <t>Konten</t>
  </si>
  <si>
    <t>Bestandsveränderung RHB</t>
  </si>
  <si>
    <t xml:space="preserve">Kauf eines GerätesBagger </t>
  </si>
  <si>
    <t>Abschreibung Gerät</t>
  </si>
  <si>
    <t>Lieferung Baumaterial</t>
  </si>
  <si>
    <t>Zahlung an Lieferanten</t>
  </si>
  <si>
    <t>Abnahme eines Bauwerkes durch AG</t>
  </si>
  <si>
    <t>Bestandsveränderung unfertige Bauprojekte</t>
  </si>
  <si>
    <t>Materialaufwand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</si>
</sst>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4" xfId="0" applyFont="1" applyBorder="1"/>
    <xf numFmtId="164" fontId="1" fillId="0" borderId="4" xfId="0" applyNumberFormat="1" applyFont="1" applyBorder="1"/>
    <xf numFmtId="0" fontId="2" fillId="0" borderId="5" xfId="0" applyFont="1" applyBorder="1"/>
    <xf numFmtId="0" fontId="2" fillId="2" borderId="0" xfId="0" applyFont="1" applyFill="1"/>
    <xf numFmtId="164" fontId="1" fillId="2" borderId="0" xfId="0" applyNumberFormat="1" applyFont="1" applyFill="1"/>
    <xf numFmtId="0" fontId="1" fillId="2" borderId="0" xfId="0" applyFont="1" applyFill="1"/>
    <xf numFmtId="0" fontId="1" fillId="2" borderId="2" xfId="0" applyFont="1" applyFill="1" applyBorder="1"/>
    <xf numFmtId="164" fontId="1" fillId="2" borderId="2" xfId="0" applyNumberFormat="1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1" fillId="2" borderId="3" xfId="0" applyNumberFormat="1" applyFont="1" applyFill="1" applyBorder="1"/>
    <xf numFmtId="164" fontId="2" fillId="2" borderId="0" xfId="0" applyNumberFormat="1" applyFont="1" applyFill="1"/>
    <xf numFmtId="164" fontId="2" fillId="2" borderId="2" xfId="0" applyNumberFormat="1" applyFont="1" applyFill="1" applyBorder="1"/>
    <xf numFmtId="0" fontId="2" fillId="3" borderId="0" xfId="0" applyFont="1" applyFill="1"/>
    <xf numFmtId="0" fontId="1" fillId="3" borderId="0" xfId="0" applyFont="1" applyFill="1"/>
    <xf numFmtId="164" fontId="1" fillId="3" borderId="0" xfId="0" applyNumberFormat="1" applyFont="1" applyFill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733425</xdr:colOff>
      <xdr:row>5</xdr:row>
      <xdr:rowOff>80963</xdr:rowOff>
    </xdr:from>
    <xdr:to>
      <xdr:col>9</xdr:col>
      <xdr:colOff>757237</xdr:colOff>
      <xdr:row>19</xdr:row>
      <xdr:rowOff>61913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EB093591-5D47-BFF4-DA5F-4CC6A4162834}"/>
            </a:ext>
          </a:extLst>
        </xdr:cNvPr>
        <xdr:cNvCxnSpPr/>
      </xdr:nvCxnSpPr>
      <xdr:spPr>
        <a:xfrm>
          <a:off x="7986713" y="1033463"/>
          <a:ext cx="23812" cy="264795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766763</xdr:colOff>
      <xdr:row>21</xdr:row>
      <xdr:rowOff>80962</xdr:rowOff>
    </xdr:from>
    <xdr:to>
      <xdr:col>9</xdr:col>
      <xdr:colOff>766763</xdr:colOff>
      <xdr:row>27</xdr:row>
      <xdr:rowOff>90488</xdr:rowOff>
    </xdr:to>
    <xdr:cxnSp macro="">
      <xdr:nvCxnSpPr>
        <xdr:cNvPr id="6" name="Gerader Verbinder 5">
          <a:extLst>
            <a:ext uri="{FF2B5EF4-FFF2-40B4-BE49-F238E27FC236}">
              <a16:creationId xmlns:a16="http://schemas.microsoft.com/office/drawing/2014/main" id="{94F034BA-892B-4FFA-85B2-6EC2D66C20F6}"/>
            </a:ext>
          </a:extLst>
        </xdr:cNvPr>
        <xdr:cNvCxnSpPr/>
      </xdr:nvCxnSpPr>
      <xdr:spPr>
        <a:xfrm>
          <a:off x="8020051" y="4081462"/>
          <a:ext cx="0" cy="1152526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33337</xdr:colOff>
      <xdr:row>5</xdr:row>
      <xdr:rowOff>90488</xdr:rowOff>
    </xdr:from>
    <xdr:to>
      <xdr:col>9</xdr:col>
      <xdr:colOff>742949</xdr:colOff>
      <xdr:row>5</xdr:row>
      <xdr:rowOff>90488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4BFD2C98-3D27-4A45-A338-82AD044ABDAB}"/>
            </a:ext>
          </a:extLst>
        </xdr:cNvPr>
        <xdr:cNvCxnSpPr/>
      </xdr:nvCxnSpPr>
      <xdr:spPr>
        <a:xfrm>
          <a:off x="6519862" y="1042988"/>
          <a:ext cx="1476375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</xdr:colOff>
      <xdr:row>27</xdr:row>
      <xdr:rowOff>80963</xdr:rowOff>
    </xdr:from>
    <xdr:to>
      <xdr:col>9</xdr:col>
      <xdr:colOff>776287</xdr:colOff>
      <xdr:row>27</xdr:row>
      <xdr:rowOff>80963</xdr:rowOff>
    </xdr:to>
    <xdr:cxnSp macro="">
      <xdr:nvCxnSpPr>
        <xdr:cNvPr id="13" name="Gerader Verbinder 12">
          <a:extLst>
            <a:ext uri="{FF2B5EF4-FFF2-40B4-BE49-F238E27FC236}">
              <a16:creationId xmlns:a16="http://schemas.microsoft.com/office/drawing/2014/main" id="{CDCF7524-A4B4-45EC-93C4-FDC40C859563}"/>
            </a:ext>
          </a:extLst>
        </xdr:cNvPr>
        <xdr:cNvCxnSpPr/>
      </xdr:nvCxnSpPr>
      <xdr:spPr>
        <a:xfrm>
          <a:off x="6553200" y="5224463"/>
          <a:ext cx="1476375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20</xdr:row>
      <xdr:rowOff>85725</xdr:rowOff>
    </xdr:from>
    <xdr:to>
      <xdr:col>8</xdr:col>
      <xdr:colOff>704850</xdr:colOff>
      <xdr:row>20</xdr:row>
      <xdr:rowOff>90488</xdr:rowOff>
    </xdr:to>
    <xdr:cxnSp macro="">
      <xdr:nvCxnSpPr>
        <xdr:cNvPr id="14" name="Gerader Verbinder 13">
          <a:extLst>
            <a:ext uri="{FF2B5EF4-FFF2-40B4-BE49-F238E27FC236}">
              <a16:creationId xmlns:a16="http://schemas.microsoft.com/office/drawing/2014/main" id="{50119B19-0B9B-416A-AAE9-6509652221FA}"/>
            </a:ext>
          </a:extLst>
        </xdr:cNvPr>
        <xdr:cNvCxnSpPr/>
      </xdr:nvCxnSpPr>
      <xdr:spPr>
        <a:xfrm>
          <a:off x="6581775" y="3895725"/>
          <a:ext cx="609600" cy="4763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680940</xdr:colOff>
      <xdr:row>3</xdr:row>
      <xdr:rowOff>122220</xdr:rowOff>
    </xdr:from>
    <xdr:to>
      <xdr:col>2</xdr:col>
      <xdr:colOff>691380</xdr:colOff>
      <xdr:row>3</xdr:row>
      <xdr:rowOff>134460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Freihand 2">
              <a:extLst>
                <a:ext uri="{FF2B5EF4-FFF2-40B4-BE49-F238E27FC236}">
                  <a16:creationId xmlns:a16="http://schemas.microsoft.com/office/drawing/2014/main" id="{8A0D02E9-BD59-C7D1-3393-7E61BE801D2D}"/>
                </a:ext>
              </a:extLst>
            </xdr14:cNvPr>
            <xdr14:cNvContentPartPr/>
          </xdr14:nvContentPartPr>
          <xdr14:nvPr macro=""/>
          <xdr14:xfrm>
            <a:off x="4910040" y="693720"/>
            <a:ext cx="10440" cy="12240"/>
          </xdr14:xfrm>
        </xdr:contentPart>
      </mc:Choice>
      <mc:Fallback xmlns="">
        <xdr:pic>
          <xdr:nvPicPr>
            <xdr:cNvPr id="3" name="Freihand 2">
              <a:extLst>
                <a:ext uri="{FF2B5EF4-FFF2-40B4-BE49-F238E27FC236}">
                  <a16:creationId xmlns:a16="http://schemas.microsoft.com/office/drawing/2014/main" id="{8A0D02E9-BD59-C7D1-3393-7E61BE801D2D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901040" y="684720"/>
              <a:ext cx="28080" cy="298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4-05-24T08:06:46.03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14 34 10591 0 0,'-5'-9'944'0'0,"-1"2"-752"0"0,3-2 752 0 0,16 3-1232 0 0,2 3-112 0 0</inkml:trace>
</inkml: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AD8E0-CF06-453F-B80B-4F73DD38610B}">
  <dimension ref="A2:J32"/>
  <sheetViews>
    <sheetView showGridLines="0" topLeftCell="A7" workbookViewId="0">
      <selection activeCell="J42" sqref="J42"/>
    </sheetView>
  </sheetViews>
  <sheetFormatPr baseColWidth="10" defaultColWidth="10.7265625" defaultRowHeight="15.5" x14ac:dyDescent="0.35"/>
  <cols>
    <col min="1" max="1" width="20.6328125" style="1" customWidth="1"/>
    <col min="2" max="2" width="4.6328125" style="1" customWidth="1"/>
    <col min="3" max="3" width="15.6328125" style="1" customWidth="1"/>
    <col min="4" max="5" width="4.6328125" style="1" customWidth="1"/>
    <col min="6" max="6" width="20.6328125" style="1" customWidth="1"/>
    <col min="7" max="7" width="4.6328125" style="1" customWidth="1"/>
    <col min="8" max="8" width="15.6328125" style="1" customWidth="1"/>
    <col min="9" max="9" width="10.7265625" style="1"/>
    <col min="10" max="10" width="17.6328125" style="1" customWidth="1"/>
    <col min="11" max="16384" width="10.7265625" style="1"/>
  </cols>
  <sheetData>
    <row r="2" spans="1:8" x14ac:dyDescent="0.35">
      <c r="A2" s="17" t="s">
        <v>8</v>
      </c>
      <c r="B2" s="9"/>
      <c r="C2" s="9"/>
      <c r="D2" s="9"/>
      <c r="E2" s="9"/>
      <c r="F2" s="9"/>
      <c r="G2" s="9"/>
      <c r="H2" s="9"/>
    </row>
    <row r="3" spans="1:8" x14ac:dyDescent="0.35">
      <c r="A3" s="9"/>
      <c r="B3" s="9"/>
      <c r="C3" s="9"/>
      <c r="D3" s="9"/>
      <c r="E3" s="9"/>
      <c r="F3" s="9"/>
      <c r="G3" s="9"/>
      <c r="H3" s="9"/>
    </row>
    <row r="4" spans="1:8" x14ac:dyDescent="0.35">
      <c r="A4" s="7" t="s">
        <v>6</v>
      </c>
      <c r="B4" s="9"/>
      <c r="C4" s="9"/>
      <c r="D4" s="9"/>
      <c r="E4" s="10"/>
      <c r="F4" s="7" t="s">
        <v>7</v>
      </c>
      <c r="G4" s="9"/>
      <c r="H4" s="9"/>
    </row>
    <row r="5" spans="1:8" x14ac:dyDescent="0.35">
      <c r="A5" s="9"/>
      <c r="B5" s="9"/>
      <c r="C5" s="8"/>
      <c r="D5" s="8"/>
      <c r="E5" s="11"/>
      <c r="F5" s="9"/>
      <c r="G5" s="9"/>
      <c r="H5" s="9"/>
    </row>
    <row r="6" spans="1:8" x14ac:dyDescent="0.35">
      <c r="A6" s="9" t="s">
        <v>0</v>
      </c>
      <c r="B6" s="9"/>
      <c r="C6" s="8">
        <v>1000000</v>
      </c>
      <c r="D6" s="8"/>
      <c r="E6" s="11"/>
      <c r="F6" s="9" t="s">
        <v>3</v>
      </c>
      <c r="G6" s="9"/>
      <c r="H6" s="8">
        <f>H10-H7</f>
        <v>1000000</v>
      </c>
    </row>
    <row r="7" spans="1:8" x14ac:dyDescent="0.35">
      <c r="A7" s="9" t="s">
        <v>1</v>
      </c>
      <c r="B7" s="9"/>
      <c r="C7" s="8">
        <v>1000000</v>
      </c>
      <c r="D7" s="8"/>
      <c r="E7" s="11"/>
      <c r="F7" s="9" t="s">
        <v>4</v>
      </c>
      <c r="G7" s="9"/>
      <c r="H7" s="8">
        <v>1000000</v>
      </c>
    </row>
    <row r="8" spans="1:8" x14ac:dyDescent="0.35">
      <c r="A8" s="12"/>
      <c r="B8" s="12"/>
      <c r="C8" s="13"/>
      <c r="D8" s="13"/>
      <c r="E8" s="14"/>
      <c r="F8" s="12"/>
      <c r="G8" s="12"/>
      <c r="H8" s="13"/>
    </row>
    <row r="9" spans="1:8" x14ac:dyDescent="0.35">
      <c r="A9" s="9"/>
      <c r="B9" s="9"/>
      <c r="C9" s="8"/>
      <c r="D9" s="8"/>
      <c r="E9" s="11"/>
      <c r="F9" s="9"/>
      <c r="G9" s="9"/>
      <c r="H9" s="8"/>
    </row>
    <row r="10" spans="1:8" x14ac:dyDescent="0.35">
      <c r="A10" s="7" t="s">
        <v>2</v>
      </c>
      <c r="B10" s="7"/>
      <c r="C10" s="15">
        <f>C6+C7</f>
        <v>2000000</v>
      </c>
      <c r="D10" s="15"/>
      <c r="E10" s="16"/>
      <c r="F10" s="7" t="s">
        <v>5</v>
      </c>
      <c r="G10" s="7"/>
      <c r="H10" s="15">
        <f>C10</f>
        <v>2000000</v>
      </c>
    </row>
    <row r="11" spans="1:8" x14ac:dyDescent="0.35">
      <c r="A11" s="9"/>
      <c r="B11" s="9"/>
      <c r="C11" s="8"/>
      <c r="D11" s="8"/>
      <c r="E11" s="11"/>
      <c r="F11" s="9"/>
      <c r="G11" s="9"/>
      <c r="H11" s="9"/>
    </row>
    <row r="12" spans="1:8" x14ac:dyDescent="0.35">
      <c r="A12" s="9"/>
      <c r="B12" s="9"/>
      <c r="C12" s="8"/>
      <c r="D12" s="8"/>
      <c r="E12" s="8"/>
      <c r="F12" s="9"/>
      <c r="G12" s="9"/>
      <c r="H12" s="9"/>
    </row>
    <row r="13" spans="1:8" x14ac:dyDescent="0.35">
      <c r="C13" s="3"/>
      <c r="D13" s="3"/>
      <c r="E13" s="3"/>
    </row>
    <row r="14" spans="1:8" x14ac:dyDescent="0.35">
      <c r="A14" s="17" t="s">
        <v>9</v>
      </c>
      <c r="B14" s="9"/>
      <c r="C14" s="8"/>
      <c r="D14" s="8"/>
      <c r="E14" s="8"/>
      <c r="F14" s="9"/>
      <c r="G14" s="9"/>
      <c r="H14" s="9"/>
    </row>
    <row r="15" spans="1:8" x14ac:dyDescent="0.35">
      <c r="A15" s="9"/>
      <c r="B15" s="9"/>
      <c r="C15" s="8"/>
      <c r="D15" s="8"/>
      <c r="E15" s="8"/>
      <c r="F15" s="9"/>
      <c r="G15" s="9"/>
      <c r="H15" s="9"/>
    </row>
    <row r="16" spans="1:8" x14ac:dyDescent="0.35">
      <c r="A16" s="7" t="s">
        <v>10</v>
      </c>
      <c r="B16" s="9"/>
      <c r="C16" s="9"/>
      <c r="D16" s="9"/>
      <c r="E16" s="10"/>
      <c r="F16" s="7" t="s">
        <v>11</v>
      </c>
      <c r="G16" s="9"/>
      <c r="H16" s="9"/>
    </row>
    <row r="17" spans="1:10" x14ac:dyDescent="0.35">
      <c r="A17" s="9"/>
      <c r="B17" s="9"/>
      <c r="C17" s="8"/>
      <c r="D17" s="8"/>
      <c r="E17" s="11"/>
      <c r="F17" s="9"/>
      <c r="G17" s="9"/>
      <c r="H17" s="9"/>
    </row>
    <row r="18" spans="1:10" x14ac:dyDescent="0.35">
      <c r="A18" s="9" t="s">
        <v>12</v>
      </c>
      <c r="B18" s="9"/>
      <c r="C18" s="8">
        <f>'Erfolgskonten (GuV)'!H14</f>
        <v>0</v>
      </c>
      <c r="D18" s="8"/>
      <c r="E18" s="11"/>
      <c r="F18" s="9" t="s">
        <v>13</v>
      </c>
      <c r="G18" s="9"/>
      <c r="H18" s="8">
        <f>'Erfolgskonten (GuV)'!L14</f>
        <v>0</v>
      </c>
    </row>
    <row r="19" spans="1:10" x14ac:dyDescent="0.35">
      <c r="A19" s="12"/>
      <c r="B19" s="12"/>
      <c r="C19" s="13"/>
      <c r="D19" s="13"/>
      <c r="E19" s="14"/>
      <c r="F19" s="12"/>
      <c r="G19" s="12"/>
      <c r="H19" s="13"/>
    </row>
    <row r="20" spans="1:10" x14ac:dyDescent="0.35">
      <c r="A20" s="9"/>
      <c r="B20" s="9"/>
      <c r="C20" s="8"/>
      <c r="D20" s="8"/>
      <c r="E20" s="11"/>
      <c r="F20" s="9"/>
      <c r="G20" s="9"/>
      <c r="H20" s="8"/>
    </row>
    <row r="21" spans="1:10" x14ac:dyDescent="0.35">
      <c r="A21" s="9" t="str">
        <f>IF(H18-C18&gt;0,"","Jahresfehlbetrag")</f>
        <v>Jahresfehlbetrag</v>
      </c>
      <c r="B21" s="9"/>
      <c r="C21" s="8" t="str">
        <f>IF(H18-C18&lt;0,C18-H18,"")</f>
        <v/>
      </c>
      <c r="D21" s="8"/>
      <c r="E21" s="11"/>
      <c r="F21" s="7" t="str">
        <f>IF(H18-C18&gt;0,"Jahresüberschuss","")</f>
        <v/>
      </c>
      <c r="G21" s="7"/>
      <c r="H21" s="15" t="str">
        <f>IF(H18-C18&gt;0,H18-C18,"")</f>
        <v/>
      </c>
      <c r="J21" s="19">
        <f>H28-C6</f>
        <v>0</v>
      </c>
    </row>
    <row r="24" spans="1:10" x14ac:dyDescent="0.35">
      <c r="A24" s="17" t="s">
        <v>43</v>
      </c>
      <c r="B24" s="9"/>
      <c r="C24" s="9"/>
      <c r="D24" s="9"/>
      <c r="E24" s="9"/>
      <c r="F24" s="9"/>
      <c r="G24" s="9"/>
      <c r="H24" s="9"/>
    </row>
    <row r="25" spans="1:10" x14ac:dyDescent="0.35">
      <c r="A25" s="9"/>
      <c r="B25" s="9"/>
      <c r="C25" s="9"/>
      <c r="D25" s="9"/>
      <c r="E25" s="9"/>
      <c r="F25" s="9"/>
      <c r="G25" s="9"/>
      <c r="H25" s="9"/>
    </row>
    <row r="26" spans="1:10" x14ac:dyDescent="0.35">
      <c r="A26" s="7" t="s">
        <v>6</v>
      </c>
      <c r="B26" s="9"/>
      <c r="C26" s="9"/>
      <c r="D26" s="9"/>
      <c r="E26" s="10"/>
      <c r="F26" s="7" t="s">
        <v>7</v>
      </c>
      <c r="G26" s="9"/>
      <c r="H26" s="9"/>
    </row>
    <row r="27" spans="1:10" x14ac:dyDescent="0.35">
      <c r="A27" s="9"/>
      <c r="B27" s="9"/>
      <c r="C27" s="8"/>
      <c r="D27" s="8"/>
      <c r="E27" s="11"/>
      <c r="F27" s="9"/>
      <c r="G27" s="9"/>
      <c r="H27" s="9"/>
    </row>
    <row r="28" spans="1:10" x14ac:dyDescent="0.35">
      <c r="A28" s="9" t="s">
        <v>0</v>
      </c>
      <c r="B28" s="9"/>
      <c r="C28" s="8">
        <f>'Bestandskonten (Bilanz)'!H14</f>
        <v>1000000</v>
      </c>
      <c r="D28" s="8"/>
      <c r="E28" s="11"/>
      <c r="F28" s="9" t="s">
        <v>3</v>
      </c>
      <c r="G28" s="9"/>
      <c r="H28" s="8">
        <f>'Bestandskonten (Bilanz)'!L14</f>
        <v>1000000</v>
      </c>
    </row>
    <row r="29" spans="1:10" x14ac:dyDescent="0.35">
      <c r="A29" s="9" t="s">
        <v>1</v>
      </c>
      <c r="B29" s="9"/>
      <c r="C29" s="8">
        <f>'Bestandskonten (Bilanz)'!H36</f>
        <v>1000000</v>
      </c>
      <c r="D29" s="8"/>
      <c r="E29" s="11"/>
      <c r="F29" s="9" t="s">
        <v>4</v>
      </c>
      <c r="G29" s="9"/>
      <c r="H29" s="8">
        <f>'Bestandskonten (Bilanz)'!L36</f>
        <v>1000000</v>
      </c>
    </row>
    <row r="30" spans="1:10" x14ac:dyDescent="0.35">
      <c r="A30" s="12"/>
      <c r="B30" s="12"/>
      <c r="C30" s="13"/>
      <c r="D30" s="13"/>
      <c r="E30" s="14"/>
      <c r="F30" s="12"/>
      <c r="G30" s="12"/>
      <c r="H30" s="13"/>
    </row>
    <row r="31" spans="1:10" x14ac:dyDescent="0.35">
      <c r="A31" s="9"/>
      <c r="B31" s="9"/>
      <c r="C31" s="8"/>
      <c r="D31" s="8"/>
      <c r="E31" s="11"/>
      <c r="F31" s="9"/>
      <c r="G31" s="9"/>
      <c r="H31" s="8"/>
    </row>
    <row r="32" spans="1:10" x14ac:dyDescent="0.35">
      <c r="A32" s="7" t="s">
        <v>2</v>
      </c>
      <c r="B32" s="7"/>
      <c r="C32" s="15">
        <f>C28+C29</f>
        <v>2000000</v>
      </c>
      <c r="D32" s="15"/>
      <c r="E32" s="16"/>
      <c r="F32" s="7" t="s">
        <v>5</v>
      </c>
      <c r="G32" s="7"/>
      <c r="H32" s="15">
        <f>C32</f>
        <v>2000000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390A1-3FF6-41D3-9E37-D55348FFF2BA}">
  <dimension ref="A2:Q47"/>
  <sheetViews>
    <sheetView showGridLines="0" zoomScale="75" zoomScaleNormal="75" workbookViewId="0">
      <selection activeCell="H47" sqref="H47"/>
    </sheetView>
  </sheetViews>
  <sheetFormatPr baseColWidth="10" defaultColWidth="10.7265625" defaultRowHeight="15.5" x14ac:dyDescent="0.35"/>
  <cols>
    <col min="1" max="1" width="35.6328125" style="1" customWidth="1"/>
    <col min="2" max="2" width="4.6328125" style="1" customWidth="1"/>
    <col min="3" max="3" width="18.36328125" style="1" customWidth="1"/>
    <col min="4" max="5" width="4.6328125" style="1" customWidth="1"/>
    <col min="6" max="6" width="35.6328125" style="1" customWidth="1"/>
    <col min="7" max="7" width="6" style="1" customWidth="1"/>
    <col min="8" max="8" width="15.6328125" style="1" customWidth="1"/>
    <col min="9" max="9" width="4.6328125" style="1" customWidth="1"/>
    <col min="10" max="10" width="35.6328125" style="1" customWidth="1"/>
    <col min="11" max="11" width="4.6328125" style="1" customWidth="1"/>
    <col min="12" max="12" width="15.6328125" style="1" customWidth="1"/>
    <col min="13" max="14" width="4.6328125" style="1" customWidth="1"/>
    <col min="15" max="15" width="35.6328125" style="1" customWidth="1"/>
    <col min="16" max="16" width="4.6328125" style="1" customWidth="1"/>
    <col min="17" max="17" width="15.6328125" style="1" customWidth="1"/>
    <col min="18" max="16384" width="10.7265625" style="1"/>
  </cols>
  <sheetData>
    <row r="2" spans="1:17" x14ac:dyDescent="0.35">
      <c r="A2" s="17" t="s">
        <v>14</v>
      </c>
      <c r="B2" s="18"/>
      <c r="C2" s="19"/>
      <c r="D2" s="19"/>
      <c r="E2" s="19"/>
      <c r="F2" s="18"/>
      <c r="G2" s="18"/>
      <c r="H2" s="18"/>
      <c r="J2" s="17" t="s">
        <v>20</v>
      </c>
      <c r="K2" s="18"/>
      <c r="L2" s="19"/>
      <c r="M2" s="19"/>
      <c r="N2" s="19"/>
      <c r="O2" s="18"/>
      <c r="P2" s="18"/>
      <c r="Q2" s="18"/>
    </row>
    <row r="3" spans="1:17" x14ac:dyDescent="0.35">
      <c r="A3" s="9"/>
      <c r="B3" s="9"/>
      <c r="C3" s="8"/>
      <c r="D3" s="8"/>
      <c r="E3" s="8"/>
      <c r="F3" s="9"/>
      <c r="G3" s="9"/>
      <c r="H3" s="9"/>
      <c r="J3" s="9"/>
      <c r="K3" s="9"/>
      <c r="L3" s="8"/>
      <c r="M3" s="8"/>
      <c r="N3" s="8"/>
      <c r="O3" s="9"/>
      <c r="P3" s="9"/>
      <c r="Q3" s="9"/>
    </row>
    <row r="4" spans="1:17" x14ac:dyDescent="0.35">
      <c r="A4" s="7" t="s">
        <v>10</v>
      </c>
      <c r="B4" s="9"/>
      <c r="C4" s="9"/>
      <c r="D4" s="9"/>
      <c r="E4" s="10"/>
      <c r="F4" s="7" t="s">
        <v>11</v>
      </c>
      <c r="G4" s="9"/>
      <c r="H4" s="9"/>
      <c r="J4" s="7" t="s">
        <v>10</v>
      </c>
      <c r="K4" s="9"/>
      <c r="L4" s="9"/>
      <c r="M4" s="9"/>
      <c r="N4" s="10"/>
      <c r="O4" s="7" t="s">
        <v>11</v>
      </c>
      <c r="P4" s="9"/>
      <c r="Q4" s="9"/>
    </row>
    <row r="5" spans="1:17" x14ac:dyDescent="0.35">
      <c r="A5" s="9"/>
      <c r="B5" s="9"/>
      <c r="C5" s="8"/>
      <c r="D5" s="8"/>
      <c r="E5" s="11"/>
      <c r="F5" s="9"/>
      <c r="G5" s="9"/>
      <c r="H5" s="9"/>
      <c r="J5" s="9"/>
      <c r="K5" s="9"/>
      <c r="L5" s="8"/>
      <c r="M5" s="8"/>
      <c r="N5" s="11"/>
      <c r="O5" s="9"/>
      <c r="P5" s="9"/>
      <c r="Q5" s="9"/>
    </row>
    <row r="6" spans="1:17" x14ac:dyDescent="0.35">
      <c r="A6" s="9" t="s">
        <v>16</v>
      </c>
      <c r="B6" s="9"/>
      <c r="C6" s="8">
        <f>Bilanz_GuV!C6</f>
        <v>1000000</v>
      </c>
      <c r="D6" s="8"/>
      <c r="E6" s="11"/>
      <c r="F6" s="9"/>
      <c r="G6" s="9"/>
      <c r="H6" s="8"/>
      <c r="J6" s="9"/>
      <c r="K6" s="9"/>
      <c r="L6" s="8"/>
      <c r="M6" s="8"/>
      <c r="N6" s="11"/>
      <c r="O6" s="9" t="s">
        <v>16</v>
      </c>
      <c r="P6" s="9"/>
      <c r="Q6" s="8">
        <f>Bilanz_GuV!H6</f>
        <v>1000000</v>
      </c>
    </row>
    <row r="7" spans="1:17" x14ac:dyDescent="0.35">
      <c r="A7" s="9"/>
      <c r="B7" s="9"/>
      <c r="C7" s="8"/>
      <c r="D7" s="8"/>
      <c r="E7" s="11"/>
      <c r="F7" s="9"/>
      <c r="G7" s="9"/>
      <c r="H7" s="8"/>
      <c r="J7" s="9"/>
      <c r="K7" s="9"/>
      <c r="L7" s="8"/>
      <c r="M7" s="8"/>
      <c r="N7" s="11"/>
      <c r="O7" s="9"/>
      <c r="P7" s="9"/>
      <c r="Q7" s="8"/>
    </row>
    <row r="8" spans="1:17" x14ac:dyDescent="0.35">
      <c r="A8" s="7" t="s">
        <v>19</v>
      </c>
      <c r="B8" s="7"/>
      <c r="C8" s="15">
        <f>SUM(C9:C11)</f>
        <v>0</v>
      </c>
      <c r="D8" s="8"/>
      <c r="E8" s="11"/>
      <c r="F8" s="7" t="s">
        <v>18</v>
      </c>
      <c r="G8" s="7"/>
      <c r="H8" s="15">
        <f>SUM(H9:H11)</f>
        <v>0</v>
      </c>
      <c r="J8" s="7" t="s">
        <v>17</v>
      </c>
      <c r="K8" s="7"/>
      <c r="L8" s="15">
        <f>SUM(L9:L11)</f>
        <v>0</v>
      </c>
      <c r="M8" s="8"/>
      <c r="N8" s="11"/>
      <c r="O8" s="7" t="s">
        <v>19</v>
      </c>
      <c r="P8" s="7"/>
      <c r="Q8" s="15">
        <f>SUM(Q9:Q11)</f>
        <v>0</v>
      </c>
    </row>
    <row r="9" spans="1:17" x14ac:dyDescent="0.35">
      <c r="A9" s="9" t="str">
        <f>IF(Geschäftsvorgänge!C18=1,Geschäftsvorgänge!E18,"")</f>
        <v/>
      </c>
      <c r="B9" s="9" t="str">
        <f>IF(Geschäftsvorgänge!C18=1,Geschäftsvorgänge!A18,"")</f>
        <v/>
      </c>
      <c r="C9" s="8" t="str">
        <f>IF(Geschäftsvorgänge!C18=1,Geschäftsvorgänge!D18,"")</f>
        <v/>
      </c>
      <c r="D9" s="8"/>
      <c r="E9" s="11"/>
      <c r="F9" s="9" t="str">
        <f>IF(Geschäftsvorgänge!C21=1,Geschäftsvorgänge!F21,"")</f>
        <v/>
      </c>
      <c r="G9" s="9" t="str">
        <f>IF(Geschäftsvorgänge!C21=1,Geschäftsvorgänge!A21,"")</f>
        <v/>
      </c>
      <c r="H9" s="8" t="str">
        <f>IF(Geschäftsvorgänge!C21=1,Geschäftsvorgänge!D21,"")</f>
        <v/>
      </c>
      <c r="J9" s="9" t="str">
        <f>IF(Bilanz_GuV!F21="",Bilanz_GuV!A21,"")</f>
        <v>Jahresfehlbetrag</v>
      </c>
      <c r="K9" s="9"/>
      <c r="L9" s="8" t="str">
        <f>IF(Bilanz_GuV!H21="",Bilanz_GuV!C21,"")</f>
        <v/>
      </c>
      <c r="M9" s="8"/>
      <c r="N9" s="11"/>
      <c r="O9" s="9" t="str">
        <f>IF(Bilanz_GuV!A21="",Bilanz_GuV!F21,"")</f>
        <v/>
      </c>
      <c r="P9" s="9"/>
      <c r="Q9" s="8" t="str">
        <f>IF(Bilanz_GuV!C21="",Bilanz_GuV!H21,"")</f>
        <v/>
      </c>
    </row>
    <row r="10" spans="1:17" x14ac:dyDescent="0.35">
      <c r="A10" s="9"/>
      <c r="B10" s="9"/>
      <c r="C10" s="8"/>
      <c r="D10" s="8"/>
      <c r="E10" s="11"/>
      <c r="F10" s="9"/>
      <c r="G10" s="9"/>
      <c r="H10" s="8"/>
      <c r="J10" s="9"/>
      <c r="K10" s="9"/>
      <c r="L10" s="8"/>
      <c r="M10" s="8"/>
      <c r="N10" s="11"/>
      <c r="O10" s="9"/>
      <c r="P10" s="9"/>
      <c r="Q10" s="8"/>
    </row>
    <row r="11" spans="1:17" x14ac:dyDescent="0.35">
      <c r="A11" s="9"/>
      <c r="B11" s="9"/>
      <c r="C11" s="8"/>
      <c r="D11" s="8"/>
      <c r="E11" s="11"/>
      <c r="F11" s="9"/>
      <c r="G11" s="9"/>
      <c r="H11" s="8"/>
      <c r="J11" s="9"/>
      <c r="K11" s="9"/>
      <c r="L11" s="8"/>
      <c r="M11" s="8"/>
      <c r="N11" s="11"/>
      <c r="O11" s="9"/>
      <c r="P11" s="9"/>
      <c r="Q11" s="8"/>
    </row>
    <row r="12" spans="1:17" x14ac:dyDescent="0.35">
      <c r="A12" s="12"/>
      <c r="B12" s="12"/>
      <c r="C12" s="13"/>
      <c r="D12" s="13"/>
      <c r="E12" s="14"/>
      <c r="F12" s="12"/>
      <c r="G12" s="12"/>
      <c r="H12" s="13"/>
      <c r="J12" s="12"/>
      <c r="K12" s="12"/>
      <c r="L12" s="13"/>
      <c r="M12" s="13"/>
      <c r="N12" s="14"/>
      <c r="O12" s="12"/>
      <c r="P12" s="12"/>
      <c r="Q12" s="13"/>
    </row>
    <row r="13" spans="1:17" x14ac:dyDescent="0.35">
      <c r="A13" s="9"/>
      <c r="B13" s="9"/>
      <c r="C13" s="8"/>
      <c r="D13" s="8"/>
      <c r="E13" s="11"/>
      <c r="F13" s="9"/>
      <c r="G13" s="9"/>
      <c r="H13" s="8"/>
      <c r="J13" s="9"/>
      <c r="K13" s="9"/>
      <c r="L13" s="8"/>
      <c r="M13" s="8"/>
      <c r="N13" s="11"/>
      <c r="O13" s="9"/>
      <c r="P13" s="9"/>
      <c r="Q13" s="8"/>
    </row>
    <row r="14" spans="1:17" x14ac:dyDescent="0.35">
      <c r="A14" s="9"/>
      <c r="B14" s="9"/>
      <c r="C14" s="8"/>
      <c r="D14" s="8"/>
      <c r="E14" s="11"/>
      <c r="F14" s="7" t="s">
        <v>21</v>
      </c>
      <c r="G14" s="7"/>
      <c r="H14" s="15">
        <f>C6+C8-H8</f>
        <v>1000000</v>
      </c>
      <c r="J14" s="7" t="s">
        <v>21</v>
      </c>
      <c r="K14" s="7"/>
      <c r="L14" s="15">
        <f>Q6+Q8-L8</f>
        <v>1000000</v>
      </c>
      <c r="M14" s="8"/>
      <c r="N14" s="11"/>
      <c r="O14" s="9"/>
      <c r="P14" s="9"/>
      <c r="Q14" s="8"/>
    </row>
    <row r="17" spans="1:17" x14ac:dyDescent="0.35">
      <c r="A17" s="17" t="s">
        <v>15</v>
      </c>
      <c r="B17" s="18"/>
      <c r="C17" s="18"/>
      <c r="D17" s="18"/>
      <c r="E17" s="18"/>
      <c r="F17" s="18"/>
      <c r="G17" s="18"/>
      <c r="H17" s="18"/>
      <c r="J17" s="17" t="s">
        <v>44</v>
      </c>
      <c r="K17" s="18"/>
      <c r="L17" s="18"/>
      <c r="M17" s="18"/>
      <c r="N17" s="18"/>
      <c r="O17" s="18"/>
      <c r="P17" s="18"/>
      <c r="Q17" s="18"/>
    </row>
    <row r="18" spans="1:17" x14ac:dyDescent="0.35">
      <c r="A18" s="7"/>
      <c r="B18" s="9"/>
      <c r="C18" s="8"/>
      <c r="D18" s="8"/>
      <c r="E18" s="8"/>
      <c r="F18" s="9"/>
      <c r="G18" s="9"/>
      <c r="H18" s="9"/>
      <c r="J18" s="7"/>
      <c r="K18" s="9"/>
      <c r="L18" s="8"/>
      <c r="M18" s="8"/>
      <c r="N18" s="8"/>
      <c r="O18" s="9"/>
      <c r="P18" s="9"/>
      <c r="Q18" s="9"/>
    </row>
    <row r="19" spans="1:17" x14ac:dyDescent="0.35">
      <c r="A19" s="9"/>
      <c r="B19" s="9"/>
      <c r="C19" s="8"/>
      <c r="D19" s="8"/>
      <c r="E19" s="8"/>
      <c r="F19" s="9"/>
      <c r="G19" s="9"/>
      <c r="H19" s="9"/>
      <c r="J19" s="9"/>
      <c r="K19" s="9"/>
      <c r="L19" s="8"/>
      <c r="M19" s="8"/>
      <c r="N19" s="8"/>
      <c r="O19" s="9"/>
      <c r="P19" s="9"/>
      <c r="Q19" s="9"/>
    </row>
    <row r="20" spans="1:17" x14ac:dyDescent="0.35">
      <c r="A20" s="7" t="s">
        <v>10</v>
      </c>
      <c r="B20" s="9"/>
      <c r="C20" s="9"/>
      <c r="D20" s="9"/>
      <c r="E20" s="10"/>
      <c r="F20" s="7" t="s">
        <v>11</v>
      </c>
      <c r="G20" s="9"/>
      <c r="H20" s="9"/>
      <c r="J20" s="7" t="s">
        <v>10</v>
      </c>
      <c r="K20" s="9"/>
      <c r="L20" s="9"/>
      <c r="M20" s="9"/>
      <c r="N20" s="10"/>
      <c r="O20" s="7" t="s">
        <v>11</v>
      </c>
      <c r="P20" s="9"/>
      <c r="Q20" s="9"/>
    </row>
    <row r="21" spans="1:17" x14ac:dyDescent="0.35">
      <c r="A21" s="9"/>
      <c r="B21" s="9"/>
      <c r="C21" s="8"/>
      <c r="D21" s="8"/>
      <c r="E21" s="11"/>
      <c r="F21" s="9"/>
      <c r="G21" s="9"/>
      <c r="H21" s="9"/>
      <c r="J21" s="9"/>
      <c r="K21" s="9"/>
      <c r="L21" s="8"/>
      <c r="M21" s="8"/>
      <c r="N21" s="11"/>
      <c r="O21" s="9"/>
      <c r="P21" s="9"/>
      <c r="Q21" s="9"/>
    </row>
    <row r="22" spans="1:17" x14ac:dyDescent="0.35">
      <c r="A22" s="9" t="s">
        <v>16</v>
      </c>
      <c r="B22" s="9"/>
      <c r="C22" s="8">
        <f>Bilanz_GuV!C7</f>
        <v>1000000</v>
      </c>
      <c r="D22" s="8"/>
      <c r="E22" s="11"/>
      <c r="F22" s="9"/>
      <c r="G22" s="9"/>
      <c r="H22" s="8"/>
      <c r="J22" s="9"/>
      <c r="K22" s="9"/>
      <c r="L22" s="8"/>
      <c r="M22" s="8"/>
      <c r="N22" s="11"/>
      <c r="O22" s="9" t="s">
        <v>16</v>
      </c>
      <c r="P22" s="9"/>
      <c r="Q22" s="8">
        <f>Bilanz_GuV!H7</f>
        <v>1000000</v>
      </c>
    </row>
    <row r="23" spans="1:17" x14ac:dyDescent="0.35">
      <c r="A23" s="9"/>
      <c r="B23" s="9"/>
      <c r="C23" s="8"/>
      <c r="D23" s="8"/>
      <c r="E23" s="11"/>
      <c r="F23" s="9"/>
      <c r="G23" s="9"/>
      <c r="H23" s="8"/>
      <c r="J23" s="9"/>
      <c r="K23" s="9"/>
      <c r="L23" s="8"/>
      <c r="M23" s="8"/>
      <c r="N23" s="11"/>
      <c r="O23" s="9"/>
      <c r="P23" s="9"/>
      <c r="Q23" s="8"/>
    </row>
    <row r="24" spans="1:17" x14ac:dyDescent="0.35">
      <c r="A24" s="7" t="s">
        <v>19</v>
      </c>
      <c r="B24" s="7"/>
      <c r="C24" s="15">
        <f>SUM(C25:C32)</f>
        <v>0</v>
      </c>
      <c r="D24" s="8"/>
      <c r="E24" s="11"/>
      <c r="F24" s="7" t="s">
        <v>18</v>
      </c>
      <c r="G24" s="7"/>
      <c r="H24" s="15">
        <f>SUM(H25:H31)</f>
        <v>0</v>
      </c>
      <c r="J24" s="7" t="s">
        <v>18</v>
      </c>
      <c r="K24" s="7"/>
      <c r="L24" s="15">
        <f>SUM(L25:L32)</f>
        <v>0</v>
      </c>
      <c r="M24" s="8"/>
      <c r="N24" s="11"/>
      <c r="O24" s="7" t="s">
        <v>19</v>
      </c>
      <c r="P24" s="7"/>
      <c r="Q24" s="15">
        <f>SUM(Q25:Q32)</f>
        <v>0</v>
      </c>
    </row>
    <row r="25" spans="1:17" x14ac:dyDescent="0.35">
      <c r="A25" s="9" t="str">
        <f>IF(Geschäftsvorgänge!C8=1,Geschäftsvorgänge!E8,"")</f>
        <v/>
      </c>
      <c r="B25" s="9" t="str">
        <f>IF(Geschäftsvorgänge!C8=1,Geschäftsvorgänge!A8,"")</f>
        <v/>
      </c>
      <c r="C25" s="8" t="str">
        <f>IF(Geschäftsvorgänge!C8=1,Geschäftsvorgänge!D8,"")</f>
        <v/>
      </c>
      <c r="D25" s="8"/>
      <c r="E25" s="11"/>
      <c r="F25" s="9" t="str">
        <f>IF(Geschäftsvorgänge!C6=1,Geschäftsvorgänge!F6,"")</f>
        <v/>
      </c>
      <c r="G25" s="9" t="str">
        <f>IF(Geschäftsvorgänge!C6=1,Geschäftsvorgänge!A6,"")</f>
        <v/>
      </c>
      <c r="H25" s="8" t="str">
        <f>IF(Geschäftsvorgänge!C6=1,Geschäftsvorgänge!D6,"")</f>
        <v/>
      </c>
      <c r="J25" s="9" t="str">
        <f>IF(Geschäftsvorgänge!C5=1,Geschäftsvorgänge!E5,"")</f>
        <v/>
      </c>
      <c r="K25" s="9" t="str">
        <f>IF(Geschäftsvorgänge!C5=1,Geschäftsvorgänge!A5,"")</f>
        <v/>
      </c>
      <c r="L25" s="8" t="str">
        <f>IF(Geschäftsvorgänge!C5=1,Geschäftsvorgänge!D5,"")</f>
        <v/>
      </c>
      <c r="M25" s="8"/>
      <c r="N25" s="11"/>
      <c r="O25" s="9" t="str">
        <f>IF(Geschäftsvorgänge!C4=1,Geschäftsvorgänge!F4,"")</f>
        <v/>
      </c>
      <c r="P25" s="9" t="str">
        <f>IF(Geschäftsvorgänge!C4=1,Geschäftsvorgänge!A4,"")</f>
        <v/>
      </c>
      <c r="Q25" s="8" t="str">
        <f>IF(Geschäftsvorgänge!C4=1,Geschäftsvorgänge!D4,"")</f>
        <v/>
      </c>
    </row>
    <row r="26" spans="1:17" x14ac:dyDescent="0.35">
      <c r="A26" s="9" t="str">
        <f>IF(Geschäftsvorgänge!C9=1,Geschäftsvorgänge!E9,"")</f>
        <v/>
      </c>
      <c r="B26" s="9" t="str">
        <f>IF(Geschäftsvorgänge!C9=1,Geschäftsvorgänge!A9,"")</f>
        <v/>
      </c>
      <c r="C26" s="8" t="str">
        <f>IF(Geschäftsvorgänge!C9=1,Geschäftsvorgänge!D9,"")</f>
        <v/>
      </c>
      <c r="D26" s="8"/>
      <c r="E26" s="11"/>
      <c r="F26" s="9" t="str">
        <f>IF(Geschäftsvorgänge!C9=1,Geschäftsvorgänge!F9,"")</f>
        <v/>
      </c>
      <c r="G26" s="9" t="str">
        <f>IF(Geschäftsvorgänge!C9=1,Geschäftsvorgänge!A9,"")</f>
        <v/>
      </c>
      <c r="H26" s="8" t="str">
        <f>IF(Geschäftsvorgänge!C9=1,Geschäftsvorgänge!D9,"")</f>
        <v/>
      </c>
      <c r="J26" s="9" t="str">
        <f>IF(Geschäftsvorgänge!C6=1,Geschäftsvorgänge!E6,"")</f>
        <v/>
      </c>
      <c r="K26" s="9" t="str">
        <f>IF(Geschäftsvorgänge!C6=1,Geschäftsvorgänge!A6,"")</f>
        <v/>
      </c>
      <c r="L26" s="8" t="str">
        <f>IF(Geschäftsvorgänge!C6=1,Geschäftsvorgänge!D6,"")</f>
        <v/>
      </c>
      <c r="M26" s="8"/>
      <c r="N26" s="11"/>
      <c r="O26" s="9" t="str">
        <f>IF(Geschäftsvorgänge!C5=1,Geschäftsvorgänge!F5,"")</f>
        <v/>
      </c>
      <c r="P26" s="9" t="str">
        <f>IF(Geschäftsvorgänge!C5=1,Geschäftsvorgänge!A5,"")</f>
        <v/>
      </c>
      <c r="Q26" s="8" t="str">
        <f>IF(Geschäftsvorgänge!C5=1,Geschäftsvorgänge!D5,"")</f>
        <v/>
      </c>
    </row>
    <row r="27" spans="1:17" x14ac:dyDescent="0.35">
      <c r="A27" s="9" t="str">
        <f>IF(Geschäftsvorgänge!C10=1,Geschäftsvorgänge!E10,"")</f>
        <v/>
      </c>
      <c r="B27" s="9" t="str">
        <f>IF(Geschäftsvorgänge!C10=1,Geschäftsvorgänge!A10,"")</f>
        <v/>
      </c>
      <c r="C27" s="8" t="str">
        <f>IF(Geschäftsvorgänge!C10=1,Geschäftsvorgänge!D10,"")</f>
        <v/>
      </c>
      <c r="D27" s="8"/>
      <c r="E27" s="11"/>
      <c r="F27" s="9" t="str">
        <f>IF(Geschäftsvorgänge!C10=1,Geschäftsvorgänge!F10,"")</f>
        <v/>
      </c>
      <c r="G27" s="9" t="str">
        <f>IF(Geschäftsvorgänge!C10=1,Geschäftsvorgänge!A10,"")</f>
        <v/>
      </c>
      <c r="H27" s="8" t="str">
        <f>IF(Geschäftsvorgänge!C10=1,Geschäftsvorgänge!D10,"")</f>
        <v/>
      </c>
      <c r="J27" s="9" t="str">
        <f>IF(Geschäftsvorgänge!C16=1,Geschäftsvorgänge!E16,"")</f>
        <v/>
      </c>
      <c r="K27" s="9" t="str">
        <f>IF(Geschäftsvorgänge!C16=1,Geschäftsvorgänge!A16,"")</f>
        <v/>
      </c>
      <c r="L27" s="8" t="str">
        <f>IF(Geschäftsvorgänge!C16=1,Geschäftsvorgänge!D16,"")</f>
        <v/>
      </c>
      <c r="M27" s="8"/>
      <c r="N27" s="11"/>
      <c r="O27" s="9" t="str">
        <f>IF(Geschäftsvorgänge!C14=1,Geschäftsvorgänge!F14,"")</f>
        <v/>
      </c>
      <c r="P27" s="9" t="str">
        <f>IF(Geschäftsvorgänge!C14=1,Geschäftsvorgänge!A14,"")</f>
        <v/>
      </c>
      <c r="Q27" s="8" t="str">
        <f>IF(Geschäftsvorgänge!C14=1,Geschäftsvorgänge!D14,"")</f>
        <v/>
      </c>
    </row>
    <row r="28" spans="1:17" x14ac:dyDescent="0.35">
      <c r="A28" s="9" t="str">
        <f>IF(Geschäftsvorgänge!C14=1,Geschäftsvorgänge!E14,"")</f>
        <v/>
      </c>
      <c r="B28" s="9" t="str">
        <f>IF(Geschäftsvorgänge!C14=1,Geschäftsvorgänge!A14,"")</f>
        <v/>
      </c>
      <c r="C28" s="8" t="str">
        <f>IF(Geschäftsvorgänge!C14=1,Geschäftsvorgänge!D14,"")</f>
        <v/>
      </c>
      <c r="D28" s="8"/>
      <c r="E28" s="11"/>
      <c r="F28" s="9" t="str">
        <f>IF(Geschäftsvorgänge!C12=1,Geschäftsvorgänge!F12,"")</f>
        <v/>
      </c>
      <c r="G28" s="9" t="str">
        <f>IF(Geschäftsvorgänge!C12=1,Geschäftsvorgänge!A12,"")</f>
        <v/>
      </c>
      <c r="H28" s="8" t="str">
        <f>IF(Geschäftsvorgänge!C12=1,Geschäftsvorgänge!D12,"")</f>
        <v/>
      </c>
      <c r="J28" s="9" t="str">
        <f>IF(Geschäftsvorgänge!C19=1,Geschäftsvorgänge!E19,"")</f>
        <v/>
      </c>
      <c r="K28" s="9" t="str">
        <f>IF(Geschäftsvorgänge!C19=1,Geschäftsvorgänge!A19,"")</f>
        <v/>
      </c>
      <c r="L28" s="8" t="str">
        <f>IF(Geschäftsvorgänge!C19=1,Geschäftsvorgänge!D19,"")</f>
        <v/>
      </c>
      <c r="M28" s="8"/>
      <c r="N28" s="11"/>
      <c r="O28" s="9" t="str">
        <f>IF(Geschäftsvorgänge!C18=1,Geschäftsvorgänge!F18,"")</f>
        <v/>
      </c>
      <c r="P28" s="9" t="str">
        <f>IF(Geschäftsvorgänge!C18=1,Geschäftsvorgänge!A18,"")</f>
        <v/>
      </c>
      <c r="Q28" s="8" t="str">
        <f>IF(Geschäftsvorgänge!C18=1,Geschäftsvorgänge!D18,"")</f>
        <v/>
      </c>
    </row>
    <row r="29" spans="1:17" x14ac:dyDescent="0.35">
      <c r="A29" s="9" t="str">
        <f>IF(Geschäftsvorgänge!C23=1,Geschäftsvorgänge!E23,"")</f>
        <v/>
      </c>
      <c r="B29" s="9" t="str">
        <f>IF(Geschäftsvorgänge!C23=1,Geschäftsvorgänge!A23,"")</f>
        <v/>
      </c>
      <c r="C29" s="8" t="str">
        <f>IF(Geschäftsvorgänge!C23=1,Geschäftsvorgänge!D23,"")</f>
        <v/>
      </c>
      <c r="D29" s="8"/>
      <c r="E29" s="11"/>
      <c r="F29" s="9" t="str">
        <f>IF(Geschäftsvorgänge!C15=1,Geschäftsvorgänge!F15,"")</f>
        <v/>
      </c>
      <c r="G29" s="9" t="str">
        <f>IF(Geschäftsvorgänge!C15=1,Geschäftsvorgänge!A15,"")</f>
        <v/>
      </c>
      <c r="H29" s="8" t="str">
        <f>IF(Geschäftsvorgänge!C15=1,Geschäftsvorgänge!D15,"")</f>
        <v/>
      </c>
      <c r="J29" s="9" t="str">
        <f>IF(Geschäftsvorgänge!C20=1,Geschäftsvorgänge!E20,"")</f>
        <v/>
      </c>
      <c r="K29" s="9" t="str">
        <f>IF(Geschäftsvorgänge!C20=1,Geschäftsvorgänge!A20,"")</f>
        <v/>
      </c>
      <c r="L29" s="8" t="str">
        <f>IF(Geschäftsvorgänge!C20=1,Geschäftsvorgänge!D20,"")</f>
        <v/>
      </c>
      <c r="M29" s="8"/>
      <c r="N29" s="11"/>
      <c r="O29" s="9" t="str">
        <f>IF(Geschäftsvorgänge!C19=1,Geschäftsvorgänge!F19,"")</f>
        <v/>
      </c>
      <c r="P29" s="9" t="str">
        <f>IF(Geschäftsvorgänge!C19=1,Geschäftsvorgänge!A19,"")</f>
        <v/>
      </c>
      <c r="Q29" s="8" t="str">
        <f>IF(Geschäftsvorgänge!C19=1,Geschäftsvorgänge!D19,"")</f>
        <v/>
      </c>
    </row>
    <row r="30" spans="1:17" x14ac:dyDescent="0.35">
      <c r="A30" s="9" t="str">
        <f>IF(Geschäftsvorgänge!C24=1,Geschäftsvorgänge!E24,"")</f>
        <v/>
      </c>
      <c r="B30" s="9" t="str">
        <f>IF(Geschäftsvorgänge!C24=1,Geschäftsvorgänge!A24,"")</f>
        <v/>
      </c>
      <c r="C30" s="8" t="str">
        <f>IF(Geschäftsvorgänge!C24=1,Geschäftsvorgänge!D24,"")</f>
        <v/>
      </c>
      <c r="D30" s="8"/>
      <c r="E30" s="11"/>
      <c r="F30" s="9" t="str">
        <f>IF(Geschäftsvorgänge!C16=1,Geschäftsvorgänge!F16,"")</f>
        <v/>
      </c>
      <c r="G30" s="9" t="str">
        <f>IF(Geschäftsvorgänge!C16=1,Geschäftsvorgänge!A16,"")</f>
        <v/>
      </c>
      <c r="H30" s="8" t="str">
        <f>IF(Geschäftsvorgänge!C16=1,Geschäftsvorgänge!D16,"")</f>
        <v/>
      </c>
      <c r="J30" s="9"/>
      <c r="K30" s="9"/>
      <c r="L30" s="8"/>
      <c r="M30" s="8"/>
      <c r="N30" s="11"/>
      <c r="O30" s="9"/>
      <c r="P30" s="9"/>
      <c r="Q30" s="9"/>
    </row>
    <row r="31" spans="1:17" x14ac:dyDescent="0.35">
      <c r="A31" s="9"/>
      <c r="B31" s="9"/>
      <c r="C31" s="9"/>
      <c r="D31" s="8"/>
      <c r="E31" s="11"/>
      <c r="F31" s="9" t="str">
        <f>IF(Geschäftsvorgänge!C20=1,Geschäftsvorgänge!F20,"")</f>
        <v/>
      </c>
      <c r="G31" s="9" t="str">
        <f>IF(Geschäftsvorgänge!C20=1,Geschäftsvorgänge!A20,"")</f>
        <v/>
      </c>
      <c r="H31" s="8" t="str">
        <f>IF(Geschäftsvorgänge!C20=1,Geschäftsvorgänge!D20,"")</f>
        <v/>
      </c>
      <c r="J31" s="9"/>
      <c r="K31" s="9"/>
      <c r="L31" s="8"/>
      <c r="M31" s="8"/>
      <c r="N31" s="11"/>
      <c r="O31" s="9"/>
      <c r="P31" s="9"/>
      <c r="Q31" s="8"/>
    </row>
    <row r="32" spans="1:17" x14ac:dyDescent="0.35">
      <c r="A32" s="9"/>
      <c r="B32" s="9"/>
      <c r="C32" s="9"/>
      <c r="D32" s="8"/>
      <c r="E32" s="11"/>
      <c r="F32" s="9"/>
      <c r="G32" s="9"/>
      <c r="H32" s="9"/>
      <c r="J32" s="9"/>
      <c r="K32" s="9"/>
      <c r="L32" s="8"/>
      <c r="M32" s="8"/>
      <c r="N32" s="11"/>
      <c r="O32" s="9"/>
      <c r="P32" s="9"/>
      <c r="Q32" s="8"/>
    </row>
    <row r="33" spans="1:17" x14ac:dyDescent="0.35">
      <c r="A33" s="9"/>
      <c r="B33" s="9"/>
      <c r="C33" s="9"/>
      <c r="D33" s="8"/>
      <c r="E33" s="11"/>
      <c r="F33" s="9"/>
      <c r="G33" s="9"/>
      <c r="H33" s="9"/>
      <c r="J33" s="9"/>
      <c r="K33" s="9"/>
      <c r="L33" s="8"/>
      <c r="M33" s="8"/>
      <c r="N33" s="11"/>
      <c r="O33" s="9"/>
      <c r="P33" s="9"/>
      <c r="Q33" s="8"/>
    </row>
    <row r="34" spans="1:17" x14ac:dyDescent="0.35">
      <c r="A34" s="12"/>
      <c r="B34" s="12"/>
      <c r="C34" s="13"/>
      <c r="D34" s="13"/>
      <c r="E34" s="14"/>
      <c r="F34" s="12"/>
      <c r="G34" s="12"/>
      <c r="H34" s="13"/>
      <c r="J34" s="12"/>
      <c r="K34" s="12"/>
      <c r="L34" s="13"/>
      <c r="M34" s="13"/>
      <c r="N34" s="14"/>
      <c r="O34" s="12"/>
      <c r="P34" s="12"/>
      <c r="Q34" s="13"/>
    </row>
    <row r="35" spans="1:17" x14ac:dyDescent="0.35">
      <c r="A35" s="9"/>
      <c r="B35" s="9"/>
      <c r="C35" s="8"/>
      <c r="D35" s="8"/>
      <c r="E35" s="11"/>
      <c r="F35" s="9"/>
      <c r="G35" s="9"/>
      <c r="H35" s="8"/>
      <c r="J35" s="9"/>
      <c r="K35" s="9"/>
      <c r="L35" s="8"/>
      <c r="M35" s="8"/>
      <c r="N35" s="11"/>
      <c r="O35" s="9"/>
      <c r="P35" s="9"/>
      <c r="Q35" s="8"/>
    </row>
    <row r="36" spans="1:17" x14ac:dyDescent="0.35">
      <c r="A36" s="9"/>
      <c r="B36" s="9"/>
      <c r="C36" s="8"/>
      <c r="D36" s="8"/>
      <c r="E36" s="11"/>
      <c r="F36" s="7" t="s">
        <v>21</v>
      </c>
      <c r="G36" s="7"/>
      <c r="H36" s="15">
        <f>C22+C24-H24</f>
        <v>1000000</v>
      </c>
      <c r="J36" s="7" t="s">
        <v>21</v>
      </c>
      <c r="K36" s="7"/>
      <c r="L36" s="15">
        <f>Q22+Q24-L24</f>
        <v>1000000</v>
      </c>
      <c r="M36" s="8"/>
      <c r="N36" s="11"/>
      <c r="O36" s="9"/>
      <c r="P36" s="9"/>
      <c r="Q36" s="8"/>
    </row>
    <row r="39" spans="1:17" x14ac:dyDescent="0.35">
      <c r="A39" s="2"/>
    </row>
    <row r="41" spans="1:17" x14ac:dyDescent="0.35">
      <c r="A41" s="2"/>
    </row>
    <row r="43" spans="1:17" x14ac:dyDescent="0.35">
      <c r="A43" s="2"/>
    </row>
    <row r="45" spans="1:17" x14ac:dyDescent="0.35">
      <c r="A45" s="2"/>
    </row>
    <row r="47" spans="1:17" x14ac:dyDescent="0.35">
      <c r="A47" s="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F69B6-4143-4690-A02A-0BC71711BC6B}">
  <dimension ref="A2:Q24"/>
  <sheetViews>
    <sheetView showGridLines="0" zoomScale="90" zoomScaleNormal="90" workbookViewId="0">
      <selection activeCell="K33" sqref="K33"/>
    </sheetView>
  </sheetViews>
  <sheetFormatPr baseColWidth="10" defaultColWidth="10.7265625" defaultRowHeight="15.5" x14ac:dyDescent="0.35"/>
  <cols>
    <col min="1" max="1" width="35.6328125" style="1" customWidth="1"/>
    <col min="2" max="2" width="4.6328125" style="1" customWidth="1"/>
    <col min="3" max="3" width="13.36328125" style="1" bestFit="1" customWidth="1"/>
    <col min="4" max="5" width="4.6328125" style="1" customWidth="1"/>
    <col min="6" max="6" width="10.6328125" style="1" customWidth="1"/>
    <col min="7" max="7" width="4.6328125" style="1" customWidth="1"/>
    <col min="8" max="8" width="10.6328125" style="1" customWidth="1"/>
    <col min="9" max="9" width="10.7265625" style="1"/>
    <col min="10" max="10" width="10.6328125" style="1" customWidth="1"/>
    <col min="11" max="11" width="4.6328125" style="1" customWidth="1"/>
    <col min="12" max="12" width="10.6328125" style="1" customWidth="1"/>
    <col min="13" max="14" width="4.6328125" style="1" customWidth="1"/>
    <col min="15" max="15" width="48.453125" style="1" customWidth="1"/>
    <col min="16" max="16" width="4.6328125" style="1" customWidth="1"/>
    <col min="17" max="17" width="15.6328125" style="1" customWidth="1"/>
    <col min="18" max="16384" width="10.7265625" style="1"/>
  </cols>
  <sheetData>
    <row r="2" spans="1:17" x14ac:dyDescent="0.35">
      <c r="A2" s="17" t="s">
        <v>22</v>
      </c>
      <c r="B2" s="18"/>
      <c r="C2" s="19"/>
      <c r="D2" s="19"/>
      <c r="E2" s="19"/>
      <c r="F2" s="18"/>
      <c r="G2" s="18"/>
      <c r="H2" s="18"/>
      <c r="J2" s="17" t="s">
        <v>23</v>
      </c>
      <c r="K2" s="18"/>
      <c r="L2" s="19"/>
      <c r="M2" s="19"/>
      <c r="N2" s="19"/>
      <c r="O2" s="18"/>
      <c r="P2" s="18"/>
      <c r="Q2" s="18"/>
    </row>
    <row r="3" spans="1:17" x14ac:dyDescent="0.35">
      <c r="A3" s="9"/>
      <c r="B3" s="9"/>
      <c r="C3" s="8"/>
      <c r="D3" s="8"/>
      <c r="E3" s="8"/>
      <c r="F3" s="9"/>
      <c r="G3" s="9"/>
      <c r="H3" s="9"/>
      <c r="J3" s="9"/>
      <c r="K3" s="9"/>
      <c r="L3" s="8"/>
      <c r="M3" s="8"/>
      <c r="N3" s="8"/>
      <c r="O3" s="9"/>
      <c r="P3" s="9"/>
      <c r="Q3" s="9"/>
    </row>
    <row r="4" spans="1:17" x14ac:dyDescent="0.35">
      <c r="A4" s="7" t="s">
        <v>10</v>
      </c>
      <c r="B4" s="9"/>
      <c r="C4" s="9"/>
      <c r="D4" s="9"/>
      <c r="E4" s="10"/>
      <c r="F4" s="7" t="s">
        <v>11</v>
      </c>
      <c r="G4" s="9"/>
      <c r="H4" s="9"/>
      <c r="J4" s="7" t="s">
        <v>10</v>
      </c>
      <c r="K4" s="9"/>
      <c r="L4" s="9"/>
      <c r="M4" s="9"/>
      <c r="N4" s="10"/>
      <c r="O4" s="7" t="s">
        <v>11</v>
      </c>
      <c r="P4" s="9"/>
      <c r="Q4" s="9"/>
    </row>
    <row r="5" spans="1:17" x14ac:dyDescent="0.35">
      <c r="A5" s="9"/>
      <c r="B5" s="9"/>
      <c r="C5" s="8"/>
      <c r="D5" s="8"/>
      <c r="E5" s="11"/>
      <c r="F5" s="9"/>
      <c r="G5" s="9"/>
      <c r="H5" s="9"/>
      <c r="J5" s="9"/>
      <c r="K5" s="9"/>
      <c r="L5" s="8"/>
      <c r="M5" s="8"/>
      <c r="N5" s="11"/>
      <c r="O5" s="9"/>
      <c r="P5" s="9"/>
      <c r="Q5" s="9"/>
    </row>
    <row r="6" spans="1:17" x14ac:dyDescent="0.35">
      <c r="A6" s="7" t="s">
        <v>66</v>
      </c>
      <c r="B6" s="7"/>
      <c r="C6" s="15">
        <f>SUM(C7:C11)</f>
        <v>0</v>
      </c>
      <c r="D6" s="8"/>
      <c r="E6" s="11"/>
      <c r="F6" s="9"/>
      <c r="G6" s="9"/>
      <c r="H6" s="8"/>
      <c r="J6" s="9"/>
      <c r="K6" s="9"/>
      <c r="L6" s="8"/>
      <c r="M6" s="8"/>
      <c r="N6" s="11"/>
      <c r="O6" s="7" t="s">
        <v>66</v>
      </c>
      <c r="P6" s="7"/>
      <c r="Q6" s="15">
        <f>SUM(Q7:Q11)</f>
        <v>0</v>
      </c>
    </row>
    <row r="7" spans="1:17" x14ac:dyDescent="0.35">
      <c r="A7" s="9" t="str">
        <f>IF(Geschäftsvorgänge!C4=1,Geschäftsvorgänge!E4,"")</f>
        <v/>
      </c>
      <c r="B7" s="9" t="str">
        <f>IF(Geschäftsvorgänge!C4=1,Geschäftsvorgänge!A4,"")</f>
        <v/>
      </c>
      <c r="C7" s="8" t="str">
        <f>IF(Geschäftsvorgänge!C4=1,Geschäftsvorgänge!D4,"")</f>
        <v/>
      </c>
      <c r="D7" s="8"/>
      <c r="E7" s="11"/>
      <c r="F7" s="9"/>
      <c r="G7" s="9"/>
      <c r="H7" s="8"/>
      <c r="J7" s="9"/>
      <c r="K7" s="9"/>
      <c r="L7" s="8"/>
      <c r="M7" s="8"/>
      <c r="N7" s="11"/>
      <c r="O7" s="9" t="str">
        <f>IF(Geschäftsvorgänge!C8=1,Geschäftsvorgänge!F8,"")</f>
        <v/>
      </c>
      <c r="P7" s="9" t="str">
        <f>IF(Geschäftsvorgänge!C8=1,Geschäftsvorgänge!A8,"")</f>
        <v/>
      </c>
      <c r="Q7" s="8" t="str">
        <f>IF(Geschäftsvorgänge!C8=1,Geschäftsvorgänge!D8,"")</f>
        <v/>
      </c>
    </row>
    <row r="8" spans="1:17" x14ac:dyDescent="0.35">
      <c r="A8" s="9" t="str">
        <f>IF(Geschäftsvorgänge!C12=1,Geschäftsvorgänge!E12,"")</f>
        <v/>
      </c>
      <c r="B8" s="9" t="str">
        <f>IF(Geschäftsvorgänge!C12=1,Geschäftsvorgänge!A12,"")</f>
        <v/>
      </c>
      <c r="C8" s="8" t="str">
        <f>IF(Geschäftsvorgänge!C12=1,Geschäftsvorgänge!D12,"")</f>
        <v/>
      </c>
      <c r="D8" s="8"/>
      <c r="E8" s="11"/>
      <c r="F8" s="9"/>
      <c r="G8" s="9"/>
      <c r="H8" s="8"/>
      <c r="J8" s="9"/>
      <c r="K8" s="9"/>
      <c r="L8" s="8"/>
      <c r="M8" s="8"/>
      <c r="N8" s="11"/>
      <c r="O8" s="9" t="str">
        <f>IF(Geschäftsvorgänge!C23=1,Geschäftsvorgänge!F23,"")</f>
        <v/>
      </c>
      <c r="P8" s="9" t="str">
        <f>IF(Geschäftsvorgänge!C23=1,Geschäftsvorgänge!A23,"")</f>
        <v/>
      </c>
      <c r="Q8" s="8" t="str">
        <f>IF(Geschäftsvorgänge!C23=1,Geschäftsvorgänge!D23,"")</f>
        <v/>
      </c>
    </row>
    <row r="9" spans="1:17" x14ac:dyDescent="0.35">
      <c r="A9" s="9" t="str">
        <f>IF(Geschäftsvorgänge!C15=1,Geschäftsvorgänge!E15,"")</f>
        <v/>
      </c>
      <c r="B9" s="9" t="str">
        <f>IF(Geschäftsvorgänge!C15=1,Geschäftsvorgänge!A15,"")</f>
        <v/>
      </c>
      <c r="C9" s="8" t="str">
        <f>IF(Geschäftsvorgänge!C15=1,Geschäftsvorgänge!D15,"")</f>
        <v/>
      </c>
      <c r="D9" s="8"/>
      <c r="E9" s="11"/>
      <c r="F9" s="9"/>
      <c r="G9" s="9"/>
      <c r="H9" s="8"/>
      <c r="J9" s="9"/>
      <c r="K9" s="9"/>
      <c r="L9" s="8"/>
      <c r="M9" s="8"/>
      <c r="N9" s="11"/>
      <c r="O9" s="9" t="str">
        <f>IF(Geschäftsvorgänge!C24=1,Geschäftsvorgänge!F24,"")</f>
        <v/>
      </c>
      <c r="P9" s="9" t="str">
        <f>IF(Geschäftsvorgänge!C24=1,Geschäftsvorgänge!A24,"")</f>
        <v/>
      </c>
      <c r="Q9" s="8" t="str">
        <f>IF(Geschäftsvorgänge!C24=1,Geschäftsvorgänge!D24,"")</f>
        <v/>
      </c>
    </row>
    <row r="10" spans="1:17" x14ac:dyDescent="0.35">
      <c r="A10" s="9" t="str">
        <f>IF(Geschäftsvorgänge!C21=1,Geschäftsvorgänge!E21,"")</f>
        <v/>
      </c>
      <c r="B10" s="9" t="str">
        <f>IF(Geschäftsvorgänge!C21=1,Geschäftsvorgänge!A21,"")</f>
        <v/>
      </c>
      <c r="C10" s="8" t="str">
        <f>IF(Geschäftsvorgänge!C21=1,Geschäftsvorgänge!D21,"")</f>
        <v/>
      </c>
      <c r="D10" s="8"/>
      <c r="E10" s="11"/>
      <c r="F10" s="9"/>
      <c r="G10" s="9"/>
      <c r="H10" s="8"/>
      <c r="J10" s="9"/>
      <c r="K10" s="9"/>
      <c r="L10" s="8"/>
      <c r="M10" s="8"/>
      <c r="N10" s="11"/>
      <c r="O10" s="9"/>
      <c r="P10" s="9"/>
      <c r="Q10" s="8"/>
    </row>
    <row r="11" spans="1:17" x14ac:dyDescent="0.35">
      <c r="A11" s="9"/>
      <c r="B11" s="9"/>
      <c r="C11" s="8"/>
      <c r="D11" s="8"/>
      <c r="E11" s="11"/>
      <c r="F11" s="9"/>
      <c r="G11" s="9"/>
      <c r="H11" s="8"/>
      <c r="J11" s="9"/>
      <c r="K11" s="9"/>
      <c r="L11" s="8"/>
      <c r="M11" s="8"/>
      <c r="N11" s="11"/>
      <c r="O11" s="9"/>
      <c r="P11" s="9"/>
      <c r="Q11" s="8"/>
    </row>
    <row r="12" spans="1:17" x14ac:dyDescent="0.35">
      <c r="A12" s="12"/>
      <c r="B12" s="12"/>
      <c r="C12" s="13"/>
      <c r="D12" s="13"/>
      <c r="E12" s="14"/>
      <c r="F12" s="12"/>
      <c r="G12" s="12"/>
      <c r="H12" s="13"/>
      <c r="J12" s="12"/>
      <c r="K12" s="12"/>
      <c r="L12" s="13"/>
      <c r="M12" s="13"/>
      <c r="N12" s="14"/>
      <c r="O12" s="12"/>
      <c r="P12" s="12"/>
      <c r="Q12" s="13"/>
    </row>
    <row r="13" spans="1:17" x14ac:dyDescent="0.35">
      <c r="A13" s="9"/>
      <c r="B13" s="9"/>
      <c r="C13" s="8"/>
      <c r="D13" s="8"/>
      <c r="E13" s="11"/>
      <c r="F13" s="9"/>
      <c r="G13" s="9"/>
      <c r="H13" s="8"/>
      <c r="J13" s="9"/>
      <c r="K13" s="9"/>
      <c r="L13" s="8"/>
      <c r="M13" s="8"/>
      <c r="N13" s="11"/>
      <c r="O13" s="9"/>
      <c r="P13" s="9"/>
      <c r="Q13" s="8"/>
    </row>
    <row r="14" spans="1:17" x14ac:dyDescent="0.35">
      <c r="A14" s="9"/>
      <c r="B14" s="9"/>
      <c r="C14" s="8"/>
      <c r="D14" s="8"/>
      <c r="E14" s="11"/>
      <c r="F14" s="7" t="s">
        <v>24</v>
      </c>
      <c r="G14" s="7"/>
      <c r="H14" s="15">
        <f>C6</f>
        <v>0</v>
      </c>
      <c r="J14" s="7" t="s">
        <v>24</v>
      </c>
      <c r="K14" s="7"/>
      <c r="L14" s="15">
        <f>Q6</f>
        <v>0</v>
      </c>
      <c r="M14" s="8"/>
      <c r="N14" s="11"/>
      <c r="O14" s="9"/>
      <c r="P14" s="9"/>
      <c r="Q14" s="8"/>
    </row>
    <row r="16" spans="1:17" x14ac:dyDescent="0.35">
      <c r="A16" s="2"/>
    </row>
    <row r="18" spans="1:1" x14ac:dyDescent="0.35">
      <c r="A18" s="2"/>
    </row>
    <row r="20" spans="1:1" x14ac:dyDescent="0.35">
      <c r="A20" s="2"/>
    </row>
    <row r="22" spans="1:1" x14ac:dyDescent="0.35">
      <c r="A22" s="2"/>
    </row>
    <row r="24" spans="1:1" x14ac:dyDescent="0.35">
      <c r="A24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84FD1-7F23-4F67-8822-C756783C57C7}">
  <dimension ref="A1:H29"/>
  <sheetViews>
    <sheetView showGridLines="0" tabSelected="1" workbookViewId="0">
      <selection activeCell="C26" sqref="C26"/>
    </sheetView>
  </sheetViews>
  <sheetFormatPr baseColWidth="10" defaultColWidth="10.7265625" defaultRowHeight="15.5" x14ac:dyDescent="0.35"/>
  <cols>
    <col min="1" max="1" width="21.6328125" style="1" customWidth="1"/>
    <col min="2" max="2" width="37.6328125" style="1" customWidth="1"/>
    <col min="3" max="3" width="10.7265625" style="1"/>
    <col min="4" max="4" width="14" style="1" customWidth="1"/>
    <col min="5" max="5" width="37.08984375" style="1" bestFit="1" customWidth="1"/>
    <col min="6" max="6" width="46.7265625" style="1" customWidth="1"/>
    <col min="7" max="16384" width="10.7265625" style="1"/>
  </cols>
  <sheetData>
    <row r="1" spans="1:8" x14ac:dyDescent="0.35">
      <c r="E1" s="20" t="s">
        <v>71</v>
      </c>
      <c r="F1" s="21"/>
    </row>
    <row r="2" spans="1:8" x14ac:dyDescent="0.35">
      <c r="A2" s="6" t="s">
        <v>25</v>
      </c>
      <c r="B2" s="6" t="s">
        <v>27</v>
      </c>
      <c r="C2" s="6" t="s">
        <v>28</v>
      </c>
      <c r="D2" s="6" t="s">
        <v>29</v>
      </c>
      <c r="E2" s="6" t="s">
        <v>10</v>
      </c>
      <c r="F2" s="6" t="s">
        <v>11</v>
      </c>
      <c r="G2" s="2"/>
      <c r="H2" s="2"/>
    </row>
    <row r="3" spans="1:8" x14ac:dyDescent="0.35">
      <c r="A3" s="4"/>
      <c r="B3" s="4"/>
      <c r="C3" s="4"/>
      <c r="D3" s="4"/>
      <c r="E3" s="4"/>
      <c r="F3" s="4"/>
    </row>
    <row r="4" spans="1:8" x14ac:dyDescent="0.35">
      <c r="A4" s="4" t="s">
        <v>26</v>
      </c>
      <c r="B4" s="4" t="s">
        <v>75</v>
      </c>
      <c r="C4" s="4">
        <v>0</v>
      </c>
      <c r="D4" s="5">
        <v>100000</v>
      </c>
      <c r="E4" s="4" t="s">
        <v>79</v>
      </c>
      <c r="F4" s="4" t="s">
        <v>55</v>
      </c>
    </row>
    <row r="5" spans="1:8" x14ac:dyDescent="0.35">
      <c r="A5" s="4" t="s">
        <v>30</v>
      </c>
      <c r="B5" s="4" t="s">
        <v>69</v>
      </c>
      <c r="C5" s="4">
        <v>0</v>
      </c>
      <c r="D5" s="5">
        <v>100000</v>
      </c>
      <c r="E5" s="4" t="s">
        <v>55</v>
      </c>
      <c r="F5" s="4" t="s">
        <v>56</v>
      </c>
    </row>
    <row r="6" spans="1:8" x14ac:dyDescent="0.35">
      <c r="A6" s="4" t="s">
        <v>31</v>
      </c>
      <c r="B6" s="4" t="s">
        <v>76</v>
      </c>
      <c r="C6" s="4">
        <v>0</v>
      </c>
      <c r="D6" s="5">
        <v>100000</v>
      </c>
      <c r="E6" s="4" t="s">
        <v>56</v>
      </c>
      <c r="F6" s="4" t="s">
        <v>53</v>
      </c>
    </row>
    <row r="7" spans="1:8" x14ac:dyDescent="0.35">
      <c r="A7" s="4"/>
      <c r="B7" s="4"/>
      <c r="C7" s="4"/>
      <c r="D7" s="4"/>
      <c r="E7" s="4"/>
      <c r="F7" s="4"/>
    </row>
    <row r="8" spans="1:8" x14ac:dyDescent="0.35">
      <c r="A8" s="4" t="s">
        <v>34</v>
      </c>
      <c r="B8" s="4" t="s">
        <v>77</v>
      </c>
      <c r="C8" s="4">
        <v>0</v>
      </c>
      <c r="D8" s="5">
        <v>200000</v>
      </c>
      <c r="E8" s="4" t="s">
        <v>54</v>
      </c>
      <c r="F8" s="4" t="s">
        <v>57</v>
      </c>
    </row>
    <row r="9" spans="1:8" x14ac:dyDescent="0.35">
      <c r="A9" s="4" t="s">
        <v>35</v>
      </c>
      <c r="B9" s="4" t="s">
        <v>32</v>
      </c>
      <c r="C9" s="4">
        <v>0</v>
      </c>
      <c r="D9" s="5">
        <v>200000</v>
      </c>
      <c r="E9" s="4" t="s">
        <v>58</v>
      </c>
      <c r="F9" s="4" t="s">
        <v>54</v>
      </c>
    </row>
    <row r="10" spans="1:8" x14ac:dyDescent="0.35">
      <c r="A10" s="4" t="s">
        <v>36</v>
      </c>
      <c r="B10" s="4" t="s">
        <v>33</v>
      </c>
      <c r="C10" s="4">
        <v>0</v>
      </c>
      <c r="D10" s="5">
        <v>200000</v>
      </c>
      <c r="E10" s="4" t="s">
        <v>53</v>
      </c>
      <c r="F10" s="4" t="s">
        <v>58</v>
      </c>
    </row>
    <row r="11" spans="1:8" x14ac:dyDescent="0.35">
      <c r="A11" s="4"/>
      <c r="B11" s="4"/>
      <c r="C11" s="4"/>
      <c r="D11" s="4"/>
      <c r="E11" s="4"/>
      <c r="F11" s="4"/>
    </row>
    <row r="12" spans="1:8" x14ac:dyDescent="0.35">
      <c r="A12" s="4" t="s">
        <v>37</v>
      </c>
      <c r="B12" s="4" t="s">
        <v>38</v>
      </c>
      <c r="C12" s="4">
        <v>0</v>
      </c>
      <c r="D12" s="5">
        <v>50000</v>
      </c>
      <c r="E12" s="4" t="s">
        <v>59</v>
      </c>
      <c r="F12" s="4" t="s">
        <v>53</v>
      </c>
    </row>
    <row r="13" spans="1:8" x14ac:dyDescent="0.35">
      <c r="A13" s="4"/>
      <c r="B13" s="4"/>
      <c r="C13" s="4"/>
      <c r="D13" s="4"/>
      <c r="E13" s="4"/>
      <c r="F13" s="4"/>
    </row>
    <row r="14" spans="1:8" x14ac:dyDescent="0.35">
      <c r="A14" s="4" t="s">
        <v>39</v>
      </c>
      <c r="B14" s="4" t="s">
        <v>40</v>
      </c>
      <c r="C14" s="4">
        <v>0</v>
      </c>
      <c r="D14" s="5">
        <v>350000</v>
      </c>
      <c r="E14" s="4" t="s">
        <v>53</v>
      </c>
      <c r="F14" s="4" t="s">
        <v>60</v>
      </c>
    </row>
    <row r="15" spans="1:8" x14ac:dyDescent="0.35">
      <c r="A15" s="4" t="s">
        <v>49</v>
      </c>
      <c r="B15" s="4" t="s">
        <v>46</v>
      </c>
      <c r="C15" s="4">
        <v>0</v>
      </c>
      <c r="D15" s="5">
        <v>5000</v>
      </c>
      <c r="E15" s="4" t="s">
        <v>61</v>
      </c>
      <c r="F15" s="4" t="s">
        <v>53</v>
      </c>
    </row>
    <row r="16" spans="1:8" x14ac:dyDescent="0.35">
      <c r="A16" s="4" t="s">
        <v>50</v>
      </c>
      <c r="B16" s="4" t="s">
        <v>48</v>
      </c>
      <c r="C16" s="4">
        <v>0</v>
      </c>
      <c r="D16" s="5">
        <v>10000</v>
      </c>
      <c r="E16" s="4" t="s">
        <v>60</v>
      </c>
      <c r="F16" s="4" t="s">
        <v>53</v>
      </c>
    </row>
    <row r="17" spans="1:6" x14ac:dyDescent="0.35">
      <c r="A17" s="4"/>
      <c r="B17" s="4"/>
      <c r="C17" s="4"/>
      <c r="D17" s="4"/>
      <c r="E17" s="4"/>
      <c r="F17" s="4"/>
    </row>
    <row r="18" spans="1:6" x14ac:dyDescent="0.35">
      <c r="A18" s="4" t="s">
        <v>41</v>
      </c>
      <c r="B18" s="4" t="s">
        <v>73</v>
      </c>
      <c r="C18" s="4">
        <v>0</v>
      </c>
      <c r="D18" s="5">
        <v>500000</v>
      </c>
      <c r="E18" s="4" t="s">
        <v>62</v>
      </c>
      <c r="F18" s="4" t="s">
        <v>55</v>
      </c>
    </row>
    <row r="19" spans="1:6" x14ac:dyDescent="0.35">
      <c r="A19" s="4" t="s">
        <v>42</v>
      </c>
      <c r="B19" s="4" t="s">
        <v>69</v>
      </c>
      <c r="C19" s="4">
        <v>0</v>
      </c>
      <c r="D19" s="5">
        <v>500000</v>
      </c>
      <c r="E19" s="4" t="s">
        <v>55</v>
      </c>
      <c r="F19" s="4" t="s">
        <v>56</v>
      </c>
    </row>
    <row r="20" spans="1:6" x14ac:dyDescent="0.35">
      <c r="A20" s="4" t="s">
        <v>68</v>
      </c>
      <c r="B20" s="4" t="s">
        <v>70</v>
      </c>
      <c r="C20" s="4">
        <v>0</v>
      </c>
      <c r="D20" s="5">
        <v>500000</v>
      </c>
      <c r="E20" s="4" t="s">
        <v>56</v>
      </c>
      <c r="F20" s="4" t="s">
        <v>53</v>
      </c>
    </row>
    <row r="21" spans="1:6" x14ac:dyDescent="0.35">
      <c r="A21" s="4" t="s">
        <v>67</v>
      </c>
      <c r="B21" s="4" t="s">
        <v>74</v>
      </c>
      <c r="C21" s="4">
        <v>0</v>
      </c>
      <c r="D21" s="5">
        <v>100000</v>
      </c>
      <c r="E21" s="4" t="s">
        <v>63</v>
      </c>
      <c r="F21" s="4" t="s">
        <v>62</v>
      </c>
    </row>
    <row r="22" spans="1:6" x14ac:dyDescent="0.35">
      <c r="A22" s="4"/>
      <c r="B22" s="4"/>
      <c r="C22" s="4"/>
      <c r="D22" s="4"/>
      <c r="E22" s="4"/>
      <c r="F22" s="4"/>
    </row>
    <row r="23" spans="1:6" x14ac:dyDescent="0.35">
      <c r="A23" s="4" t="s">
        <v>45</v>
      </c>
      <c r="B23" s="4" t="s">
        <v>51</v>
      </c>
      <c r="C23" s="4">
        <v>0</v>
      </c>
      <c r="D23" s="5">
        <v>50000</v>
      </c>
      <c r="E23" s="4" t="s">
        <v>64</v>
      </c>
      <c r="F23" s="4" t="s">
        <v>72</v>
      </c>
    </row>
    <row r="24" spans="1:6" x14ac:dyDescent="0.35">
      <c r="A24" s="4" t="s">
        <v>47</v>
      </c>
      <c r="B24" s="4" t="s">
        <v>52</v>
      </c>
      <c r="C24" s="4">
        <v>0</v>
      </c>
      <c r="D24" s="5">
        <v>150000</v>
      </c>
      <c r="E24" s="4" t="s">
        <v>65</v>
      </c>
      <c r="F24" s="4" t="s">
        <v>78</v>
      </c>
    </row>
    <row r="29" spans="1:6" x14ac:dyDescent="0.35">
      <c r="D29" s="3"/>
    </row>
  </sheetData>
  <mergeCells count="1">
    <mergeCell ref="E1:F1"/>
  </mergeCells>
  <phoneticPr fontId="3" type="noConversion"/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CE9D6F9AE5764281ED4D0F8469937F" ma:contentTypeVersion="16" ma:contentTypeDescription="Ein neues Dokument erstellen." ma:contentTypeScope="" ma:versionID="212c0790929f416ec80da73d5e935edc">
  <xsd:schema xmlns:xsd="http://www.w3.org/2001/XMLSchema" xmlns:xs="http://www.w3.org/2001/XMLSchema" xmlns:p="http://schemas.microsoft.com/office/2006/metadata/properties" xmlns:ns2="ba451e40-fb0d-409f-ac81-0c541808eea6" xmlns:ns3="017b1b7f-fa12-4f6a-be30-36c8f984fc5d" targetNamespace="http://schemas.microsoft.com/office/2006/metadata/properties" ma:root="true" ma:fieldsID="e8c517ea90943b793d50610eb1a0982b" ns2:_="" ns3:_="">
    <xsd:import namespace="ba451e40-fb0d-409f-ac81-0c541808eea6"/>
    <xsd:import namespace="017b1b7f-fa12-4f6a-be30-36c8f984fc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51e40-fb0d-409f-ac81-0c541808ee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f9684068-30b6-446b-8472-3fec3ee205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7b1b7f-fa12-4f6a-be30-36c8f984fc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1c509b9-1c0a-435a-a724-dca48e04b6d4}" ma:internalName="TaxCatchAll" ma:showField="CatchAllData" ma:web="017b1b7f-fa12-4f6a-be30-36c8f984fc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341A5A-DC6E-4567-95CB-820A915F7B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F61E14-CC11-4591-9FAA-9CD089E6A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451e40-fb0d-409f-ac81-0c541808eea6"/>
    <ds:schemaRef ds:uri="017b1b7f-fa12-4f6a-be30-36c8f984fc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Bilanz_GuV</vt:lpstr>
      <vt:lpstr>Bestandskonten (Bilanz)</vt:lpstr>
      <vt:lpstr>Erfolgskonten (GuV)</vt:lpstr>
      <vt:lpstr>Geschäftsvorgänge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Ralf-Peter Oepen</dc:creator>
  <cp:lastModifiedBy>Ralf-Peter Oepen</cp:lastModifiedBy>
  <dcterms:created xsi:type="dcterms:W3CDTF">2023-12-19T09:13:50Z</dcterms:created>
  <dcterms:modified xsi:type="dcterms:W3CDTF">2024-12-05T07:25:38Z</dcterms:modified>
</cp:coreProperties>
</file>