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baugruppe.sharepoint.com/sites/SekretariatGFBRZDeutschland/Freigegebene Dokumente/Extern/04_Hochschulen/01_RU Bochum/WS 2023-2024/Übung/"/>
    </mc:Choice>
  </mc:AlternateContent>
  <xr:revisionPtr revIDLastSave="30" documentId="13_ncr:1_{78AF088D-D2D4-4F09-9F64-BECBFD890D50}" xr6:coauthVersionLast="47" xr6:coauthVersionMax="47" xr10:uidLastSave="{E9281502-129E-4029-918F-ADE626E8031E}"/>
  <bookViews>
    <workbookView xWindow="-110" yWindow="-110" windowWidth="38620" windowHeight="21100" xr2:uid="{00000000-000D-0000-FFFF-FFFF00000000}"/>
  </bookViews>
  <sheets>
    <sheet name="Aufgabe" sheetId="11" r:id="rId1"/>
    <sheet name="Lösung" sheetId="9" r:id="rId2"/>
  </sheets>
  <externalReferences>
    <externalReference r:id="rId3"/>
  </externalReferences>
  <definedNames>
    <definedName name="Auswahl">[1]Legende!$A$1:$A$13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9" l="1"/>
  <c r="E2" i="9"/>
  <c r="L2" i="9"/>
  <c r="E3" i="9"/>
  <c r="L3" i="9"/>
  <c r="L16" i="9" s="1"/>
  <c r="E8" i="9"/>
  <c r="B12" i="9"/>
  <c r="B14" i="9" s="1"/>
  <c r="B16" i="9" s="1"/>
  <c r="C12" i="9"/>
  <c r="D12" i="9"/>
  <c r="D14" i="9" s="1"/>
  <c r="D16" i="9" s="1"/>
  <c r="B13" i="9"/>
  <c r="C13" i="9"/>
  <c r="E13" i="9" s="1"/>
  <c r="D13" i="9"/>
  <c r="G14" i="9"/>
  <c r="H14" i="9"/>
  <c r="I15" i="9" l="1"/>
  <c r="C14" i="9"/>
  <c r="G15" i="9"/>
  <c r="E12" i="9"/>
  <c r="E14" i="9" l="1"/>
  <c r="E16" i="9" s="1"/>
  <c r="C16" i="9"/>
  <c r="G16" i="9"/>
  <c r="I11" i="9" l="1"/>
  <c r="H15" i="9" s="1"/>
  <c r="I14" i="9" l="1"/>
  <c r="J14" i="9" s="1"/>
  <c r="J15" i="9"/>
  <c r="H16" i="9"/>
  <c r="I16" i="9" l="1"/>
  <c r="J16" i="9" s="1"/>
  <c r="E22" i="9"/>
</calcChain>
</file>

<file path=xl/sharedStrings.xml><?xml version="1.0" encoding="utf-8"?>
<sst xmlns="http://schemas.openxmlformats.org/spreadsheetml/2006/main" count="58" uniqueCount="32">
  <si>
    <t>Unterdeckung</t>
  </si>
  <si>
    <t>Ergebnis</t>
  </si>
  <si>
    <t>Entlastung</t>
  </si>
  <si>
    <t>Belastung</t>
  </si>
  <si>
    <t>Umlage Verwaltung</t>
  </si>
  <si>
    <t>Verrechnung Geräte</t>
  </si>
  <si>
    <t>Verrechnung Transporter</t>
  </si>
  <si>
    <t>Sekundäre Kosten / Gemeinkosten</t>
  </si>
  <si>
    <t>Einsatzstunden Transporter</t>
  </si>
  <si>
    <t>Einsatzstunden Geräte</t>
  </si>
  <si>
    <t>Verrechnungsatz pro Einsatzstunde</t>
  </si>
  <si>
    <t>Baustellen</t>
  </si>
  <si>
    <t>Geräte</t>
  </si>
  <si>
    <t>Verrechnung auf…</t>
  </si>
  <si>
    <t>Umlagesatz in % der Leistung</t>
  </si>
  <si>
    <t>Umlage auf…</t>
  </si>
  <si>
    <t>Primäre Kosten / Einzelkosten</t>
  </si>
  <si>
    <t>Leistung</t>
  </si>
  <si>
    <t>Betriebs-ergebnis</t>
  </si>
  <si>
    <t>Kostenstellen-ergebnis</t>
  </si>
  <si>
    <t>Kostenstelle Geräte</t>
  </si>
  <si>
    <t>Kostenstelle Transporter</t>
  </si>
  <si>
    <t>Kostenstelle Verwaltung</t>
  </si>
  <si>
    <t>Baustellen-ergebnis</t>
  </si>
  <si>
    <t>Baustelle 3</t>
  </si>
  <si>
    <t>Baustelle 2</t>
  </si>
  <si>
    <t>Baustelle 1</t>
  </si>
  <si>
    <t>Überdeckung</t>
  </si>
  <si>
    <t>Ist-Verrechnungsatz</t>
  </si>
  <si>
    <t>Kalkulation</t>
  </si>
  <si>
    <t>Gerät</t>
  </si>
  <si>
    <t>Transporter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</si>
</sst>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0" fontId="0" fillId="2" borderId="1" xfId="0" applyFill="1" applyBorder="1"/>
    <xf numFmtId="0" fontId="1" fillId="0" borderId="1" xfId="0" applyFont="1" applyBorder="1" applyAlignment="1">
      <alignment horizontal="right"/>
    </xf>
    <xf numFmtId="0" fontId="0" fillId="0" borderId="2" xfId="0" applyBorder="1"/>
    <xf numFmtId="0" fontId="0" fillId="0" borderId="1" xfId="0" applyBorder="1"/>
    <xf numFmtId="0" fontId="1" fillId="0" borderId="1" xfId="0" applyFont="1" applyBorder="1"/>
    <xf numFmtId="164" fontId="1" fillId="3" borderId="1" xfId="0" applyNumberFormat="1" applyFont="1" applyFill="1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0" fontId="1" fillId="0" borderId="1" xfId="0" applyFont="1" applyBorder="1" applyAlignment="1">
      <alignment horizontal="left"/>
    </xf>
    <xf numFmtId="164" fontId="1" fillId="2" borderId="1" xfId="0" applyNumberFormat="1" applyFont="1" applyFill="1" applyBorder="1"/>
    <xf numFmtId="0" fontId="1" fillId="0" borderId="2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left" vertical="center"/>
    </xf>
    <xf numFmtId="164" fontId="0" fillId="2" borderId="1" xfId="0" applyNumberFormat="1" applyFill="1" applyBorder="1"/>
    <xf numFmtId="164" fontId="0" fillId="0" borderId="2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42786</xdr:colOff>
      <xdr:row>9</xdr:row>
      <xdr:rowOff>132774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78CF6B2-1075-427B-9BF8-8B5C88C4C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0041150" cy="17953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7</xdr:col>
      <xdr:colOff>51955</xdr:colOff>
      <xdr:row>45</xdr:row>
      <xdr:rowOff>143951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6755A4B-77A2-8328-0985-47EF3FE62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893955"/>
          <a:ext cx="8959273" cy="29148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epen/Arbeitsdateien/Arbeiten/Unternehmen/Projekte/11061501-M&#252;sse/22-Reporting/02-Werkzeug/03-2015/Betriebsergebnis%2031.03.2015_mit%20Formel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liederung"/>
      <sheetName val="Betriebsergebnis"/>
      <sheetName val="Überleitungsrechnung"/>
      <sheetName val="Kostenträger - Baustellen"/>
      <sheetName val="Uml.-KoSt - Soko"/>
      <sheetName val="Verr.-KoSt - Geräte"/>
      <sheetName val="Uml.-KoSt - Verwaltung"/>
      <sheetName val="GuV"/>
      <sheetName val="Legende"/>
      <sheetName val="Basis_Grafik"/>
      <sheetName val="Baustellen Hochbau"/>
      <sheetName val="Baustellen Tiefbau"/>
      <sheetName val="Kippe Weidenhausen alt"/>
      <sheetName val="Kippe Weidenhausen neu"/>
      <sheetName val="Sozialkosten"/>
      <sheetName val="Kräne"/>
      <sheetName val="Kleinbusse"/>
      <sheetName val="PKW"/>
      <sheetName val="Kleingeräte"/>
      <sheetName val="Baumaschinen"/>
      <sheetName val="LKW"/>
      <sheetName val="Verwaltung"/>
      <sheetName val="Bürogeräte"/>
      <sheetName val="Hilfsbetriebe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BL</v>
          </cell>
        </row>
        <row r="2">
          <cell r="A2" t="str">
            <v>SBE</v>
          </cell>
        </row>
        <row r="3">
          <cell r="A3" t="str">
            <v>NU</v>
          </cell>
        </row>
        <row r="4">
          <cell r="A4" t="str">
            <v>RHB</v>
          </cell>
        </row>
        <row r="5">
          <cell r="A5" t="str">
            <v>AfA</v>
          </cell>
        </row>
        <row r="6">
          <cell r="A6" t="str">
            <v>LG</v>
          </cell>
        </row>
        <row r="7">
          <cell r="A7" t="str">
            <v>SoKo</v>
          </cell>
        </row>
        <row r="8">
          <cell r="A8" t="str">
            <v>SBA</v>
          </cell>
        </row>
        <row r="9">
          <cell r="A9" t="str">
            <v>ZA</v>
          </cell>
        </row>
        <row r="10">
          <cell r="A10" t="str">
            <v>ZE</v>
          </cell>
        </row>
        <row r="11">
          <cell r="A11" t="str">
            <v>AOA</v>
          </cell>
        </row>
        <row r="12">
          <cell r="A12" t="str">
            <v>AOE</v>
          </cell>
        </row>
        <row r="13">
          <cell r="A13" t="str">
            <v>ST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F4504-4866-4DE3-88C6-257A1DC4954D}">
  <dimension ref="A12:H33"/>
  <sheetViews>
    <sheetView showGridLines="0" tabSelected="1" zoomScale="110" zoomScaleNormal="110" workbookViewId="0">
      <selection activeCell="J44" sqref="J44"/>
    </sheetView>
  </sheetViews>
  <sheetFormatPr baseColWidth="10" defaultRowHeight="14.5" x14ac:dyDescent="0.35"/>
  <cols>
    <col min="1" max="1" width="33.81640625" customWidth="1"/>
    <col min="2" max="8" width="15.6328125" customWidth="1"/>
    <col min="9" max="9" width="13.36328125" customWidth="1"/>
    <col min="10" max="10" width="13.7265625" customWidth="1"/>
    <col min="11" max="11" width="5.6328125" customWidth="1"/>
    <col min="12" max="12" width="14.08984375" bestFit="1" customWidth="1"/>
  </cols>
  <sheetData>
    <row r="12" spans="1:8" ht="35.15" customHeight="1" x14ac:dyDescent="0.35">
      <c r="A12" s="29"/>
      <c r="B12" s="29" t="s">
        <v>26</v>
      </c>
      <c r="C12" s="29" t="s">
        <v>25</v>
      </c>
      <c r="D12" s="29" t="s">
        <v>24</v>
      </c>
      <c r="E12" s="28"/>
      <c r="F12" s="27" t="s">
        <v>22</v>
      </c>
      <c r="G12" s="27" t="s">
        <v>21</v>
      </c>
      <c r="H12" s="27" t="s">
        <v>20</v>
      </c>
    </row>
    <row r="13" spans="1:8" ht="15" customHeight="1" x14ac:dyDescent="0.35">
      <c r="A13" s="14" t="s">
        <v>17</v>
      </c>
      <c r="B13" s="24">
        <v>5000000</v>
      </c>
      <c r="C13" s="24">
        <v>3000000</v>
      </c>
      <c r="D13" s="24">
        <v>3500000</v>
      </c>
      <c r="E13" s="25"/>
      <c r="F13" s="24"/>
      <c r="G13" s="24"/>
      <c r="H13" s="24"/>
    </row>
    <row r="14" spans="1:8" ht="15" customHeight="1" x14ac:dyDescent="0.35">
      <c r="A14" s="20" t="s">
        <v>16</v>
      </c>
      <c r="B14" s="24">
        <v>4200000</v>
      </c>
      <c r="C14" s="24">
        <v>2000000</v>
      </c>
      <c r="D14" s="24">
        <v>2500000</v>
      </c>
      <c r="E14" s="25"/>
      <c r="F14" s="24">
        <v>1000000</v>
      </c>
      <c r="G14" s="24">
        <v>200000</v>
      </c>
      <c r="H14" s="24">
        <v>2000000</v>
      </c>
    </row>
    <row r="15" spans="1:8" ht="15" customHeight="1" x14ac:dyDescent="0.35">
      <c r="A15" s="30" t="s">
        <v>15</v>
      </c>
      <c r="B15" s="31"/>
      <c r="C15" s="31"/>
      <c r="D15" s="31"/>
      <c r="E15" s="21"/>
      <c r="F15" s="31" t="s">
        <v>11</v>
      </c>
      <c r="G15" s="31"/>
      <c r="H15" s="31"/>
    </row>
    <row r="16" spans="1:8" ht="15" customHeight="1" x14ac:dyDescent="0.35">
      <c r="A16" s="30" t="s">
        <v>14</v>
      </c>
      <c r="B16" s="31"/>
      <c r="C16" s="31"/>
      <c r="D16" s="31"/>
      <c r="E16" s="21"/>
      <c r="F16" s="36">
        <v>0.1</v>
      </c>
      <c r="G16" s="31"/>
      <c r="H16" s="31"/>
    </row>
    <row r="17" spans="1:8" ht="15" customHeight="1" x14ac:dyDescent="0.35">
      <c r="A17" s="30" t="s">
        <v>13</v>
      </c>
      <c r="B17" s="31"/>
      <c r="C17" s="31"/>
      <c r="D17" s="31"/>
      <c r="E17" s="21"/>
      <c r="F17" s="31"/>
      <c r="G17" s="31" t="s">
        <v>12</v>
      </c>
      <c r="H17" s="31" t="s">
        <v>11</v>
      </c>
    </row>
    <row r="18" spans="1:8" ht="15" customHeight="1" x14ac:dyDescent="0.35">
      <c r="A18" s="30" t="s">
        <v>10</v>
      </c>
      <c r="B18" s="31"/>
      <c r="C18" s="31"/>
      <c r="D18" s="31"/>
      <c r="E18" s="21"/>
      <c r="F18" s="31"/>
      <c r="G18" s="37">
        <v>200</v>
      </c>
      <c r="H18" s="37">
        <v>100</v>
      </c>
    </row>
    <row r="19" spans="1:8" ht="15" customHeight="1" x14ac:dyDescent="0.35">
      <c r="A19" s="30" t="s">
        <v>9</v>
      </c>
      <c r="B19" s="33">
        <v>5000</v>
      </c>
      <c r="C19" s="33">
        <v>9000</v>
      </c>
      <c r="D19" s="33">
        <v>6000</v>
      </c>
      <c r="E19" s="22"/>
      <c r="F19" s="31"/>
      <c r="G19" s="38"/>
      <c r="H19" s="33"/>
    </row>
    <row r="20" spans="1:8" ht="15" customHeight="1" x14ac:dyDescent="0.35">
      <c r="A20" s="30" t="s">
        <v>8</v>
      </c>
      <c r="B20" s="31"/>
      <c r="C20" s="31"/>
      <c r="D20" s="31"/>
      <c r="E20" s="21"/>
      <c r="F20" s="31"/>
      <c r="G20" s="33">
        <v>1200</v>
      </c>
      <c r="H20" s="31"/>
    </row>
    <row r="21" spans="1:8" ht="15" customHeight="1" x14ac:dyDescent="0.35">
      <c r="A21" s="20" t="s">
        <v>7</v>
      </c>
      <c r="B21" s="5"/>
      <c r="C21" s="5"/>
      <c r="D21" s="5"/>
      <c r="E21" s="4"/>
      <c r="F21" s="5"/>
      <c r="G21" s="5"/>
      <c r="H21" s="5"/>
    </row>
    <row r="22" spans="1:8" ht="15" customHeight="1" x14ac:dyDescent="0.35">
      <c r="A22" s="19" t="s">
        <v>6</v>
      </c>
      <c r="B22" s="17"/>
      <c r="C22" s="5"/>
      <c r="D22" s="5"/>
      <c r="E22" s="4"/>
      <c r="F22" s="5"/>
      <c r="G22" s="5"/>
      <c r="H22" s="17"/>
    </row>
    <row r="23" spans="1:8" ht="15" customHeight="1" x14ac:dyDescent="0.35">
      <c r="A23" s="19" t="s">
        <v>5</v>
      </c>
      <c r="B23" s="17"/>
      <c r="C23" s="17"/>
      <c r="D23" s="17"/>
      <c r="E23" s="16"/>
      <c r="F23" s="5"/>
      <c r="G23" s="5"/>
      <c r="H23" s="5"/>
    </row>
    <row r="24" spans="1:8" ht="15" customHeight="1" x14ac:dyDescent="0.35">
      <c r="A24" s="18" t="s">
        <v>4</v>
      </c>
      <c r="B24" s="17"/>
      <c r="C24" s="17"/>
      <c r="D24" s="17"/>
      <c r="E24" s="16"/>
      <c r="F24" s="5"/>
      <c r="G24" s="5"/>
      <c r="H24" s="5"/>
    </row>
    <row r="25" spans="1:8" ht="15" customHeight="1" x14ac:dyDescent="0.35">
      <c r="A25" s="14" t="s">
        <v>3</v>
      </c>
      <c r="B25" s="8"/>
      <c r="C25" s="8"/>
      <c r="D25" s="8"/>
      <c r="E25" s="9"/>
      <c r="F25" s="8"/>
      <c r="G25" s="8"/>
      <c r="H25" s="8"/>
    </row>
    <row r="26" spans="1:8" ht="15" customHeight="1" x14ac:dyDescent="0.35">
      <c r="A26" s="10" t="s">
        <v>2</v>
      </c>
      <c r="B26" s="6"/>
      <c r="C26" s="6"/>
      <c r="D26" s="6"/>
      <c r="E26" s="12"/>
      <c r="F26" s="8"/>
      <c r="G26" s="8"/>
      <c r="H26" s="8"/>
    </row>
    <row r="27" spans="1:8" ht="15" customHeight="1" x14ac:dyDescent="0.35">
      <c r="A27" s="10" t="s">
        <v>1</v>
      </c>
      <c r="B27" s="8"/>
      <c r="C27" s="8"/>
      <c r="D27" s="8"/>
      <c r="E27" s="9"/>
      <c r="F27" s="8"/>
      <c r="G27" s="8"/>
      <c r="H27" s="8"/>
    </row>
    <row r="28" spans="1:8" ht="15" customHeight="1" x14ac:dyDescent="0.35">
      <c r="A28" s="6"/>
      <c r="B28" s="5"/>
      <c r="C28" s="5"/>
      <c r="D28" s="5"/>
      <c r="E28" s="4"/>
      <c r="F28" s="3"/>
      <c r="G28" s="3"/>
      <c r="H28" s="3"/>
    </row>
    <row r="32" spans="1:8" x14ac:dyDescent="0.35">
      <c r="D32" s="39"/>
      <c r="E32" s="1"/>
      <c r="G32" s="1"/>
    </row>
    <row r="33" spans="5:7" x14ac:dyDescent="0.35">
      <c r="E33" s="1"/>
      <c r="G3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03DD6-7B73-4045-AF54-A1D6B1917E5C}">
  <dimension ref="A1:L22"/>
  <sheetViews>
    <sheetView showGridLines="0" zoomScale="110" zoomScaleNormal="110" workbookViewId="0">
      <selection activeCell="H24" sqref="H24"/>
    </sheetView>
  </sheetViews>
  <sheetFormatPr baseColWidth="10" defaultRowHeight="14.5" x14ac:dyDescent="0.35"/>
  <cols>
    <col min="1" max="1" width="33.81640625" customWidth="1"/>
    <col min="2" max="2" width="13.08984375" bestFit="1" customWidth="1"/>
    <col min="3" max="4" width="13.7265625" bestFit="1" customWidth="1"/>
    <col min="5" max="5" width="14.08984375" bestFit="1" customWidth="1"/>
    <col min="6" max="6" width="5.6328125" customWidth="1"/>
    <col min="7" max="7" width="14.08984375" customWidth="1"/>
    <col min="8" max="8" width="13" customWidth="1"/>
    <col min="9" max="9" width="13.36328125" customWidth="1"/>
    <col min="10" max="10" width="13.7265625" customWidth="1"/>
    <col min="11" max="11" width="5.6328125" customWidth="1"/>
    <col min="12" max="12" width="14.08984375" bestFit="1" customWidth="1"/>
  </cols>
  <sheetData>
    <row r="1" spans="1:12" ht="35.15" customHeight="1" x14ac:dyDescent="0.35">
      <c r="A1" s="29"/>
      <c r="B1" s="29" t="s">
        <v>26</v>
      </c>
      <c r="C1" s="29" t="s">
        <v>25</v>
      </c>
      <c r="D1" s="29" t="s">
        <v>24</v>
      </c>
      <c r="E1" s="26" t="s">
        <v>23</v>
      </c>
      <c r="F1" s="28"/>
      <c r="G1" s="27" t="s">
        <v>22</v>
      </c>
      <c r="H1" s="27" t="s">
        <v>21</v>
      </c>
      <c r="I1" s="27" t="s">
        <v>20</v>
      </c>
      <c r="J1" s="26" t="s">
        <v>19</v>
      </c>
      <c r="L1" s="26" t="s">
        <v>18</v>
      </c>
    </row>
    <row r="2" spans="1:12" ht="15" customHeight="1" x14ac:dyDescent="0.35">
      <c r="A2" s="14" t="s">
        <v>17</v>
      </c>
      <c r="B2" s="24">
        <v>5000000</v>
      </c>
      <c r="C2" s="24">
        <v>3000000</v>
      </c>
      <c r="D2" s="24">
        <v>3500000</v>
      </c>
      <c r="E2" s="23">
        <f>B2+C2+D2</f>
        <v>11500000</v>
      </c>
      <c r="F2" s="25"/>
      <c r="G2" s="24"/>
      <c r="H2" s="24"/>
      <c r="I2" s="24"/>
      <c r="J2" s="23"/>
      <c r="L2" s="23">
        <f>E2</f>
        <v>11500000</v>
      </c>
    </row>
    <row r="3" spans="1:12" ht="15" customHeight="1" x14ac:dyDescent="0.35">
      <c r="A3" s="20" t="s">
        <v>16</v>
      </c>
      <c r="B3" s="24">
        <v>4200000</v>
      </c>
      <c r="C3" s="24">
        <v>2000000</v>
      </c>
      <c r="D3" s="24">
        <v>2500000</v>
      </c>
      <c r="E3" s="23">
        <f>B3+C3+D3</f>
        <v>8700000</v>
      </c>
      <c r="F3" s="25"/>
      <c r="G3" s="24">
        <v>1000000</v>
      </c>
      <c r="H3" s="24">
        <v>200000</v>
      </c>
      <c r="I3" s="24">
        <v>2000000</v>
      </c>
      <c r="J3" s="23"/>
      <c r="L3" s="23">
        <f>E3+G3+H3+I3</f>
        <v>11900000</v>
      </c>
    </row>
    <row r="4" spans="1:12" ht="15" customHeight="1" x14ac:dyDescent="0.35">
      <c r="A4" s="30" t="s">
        <v>15</v>
      </c>
      <c r="B4" s="31"/>
      <c r="C4" s="31"/>
      <c r="D4" s="31"/>
      <c r="E4" s="32"/>
      <c r="F4" s="21"/>
      <c r="G4" s="31" t="s">
        <v>11</v>
      </c>
      <c r="H4" s="31"/>
      <c r="I4" s="31"/>
      <c r="J4" s="32"/>
      <c r="K4" s="35"/>
      <c r="L4" s="32"/>
    </row>
    <row r="5" spans="1:12" ht="15" customHeight="1" x14ac:dyDescent="0.35">
      <c r="A5" s="30" t="s">
        <v>14</v>
      </c>
      <c r="B5" s="31"/>
      <c r="C5" s="31"/>
      <c r="D5" s="31"/>
      <c r="E5" s="32"/>
      <c r="F5" s="21"/>
      <c r="G5" s="36">
        <v>0.1</v>
      </c>
      <c r="H5" s="31"/>
      <c r="I5" s="31"/>
      <c r="J5" s="32"/>
      <c r="K5" s="35"/>
      <c r="L5" s="32"/>
    </row>
    <row r="6" spans="1:12" ht="15" customHeight="1" x14ac:dyDescent="0.35">
      <c r="A6" s="30" t="s">
        <v>13</v>
      </c>
      <c r="B6" s="31"/>
      <c r="C6" s="31"/>
      <c r="D6" s="31"/>
      <c r="E6" s="32"/>
      <c r="F6" s="21"/>
      <c r="G6" s="31"/>
      <c r="H6" s="31" t="s">
        <v>12</v>
      </c>
      <c r="I6" s="31" t="s">
        <v>11</v>
      </c>
      <c r="J6" s="32"/>
      <c r="K6" s="35"/>
      <c r="L6" s="32"/>
    </row>
    <row r="7" spans="1:12" ht="15" customHeight="1" x14ac:dyDescent="0.35">
      <c r="A7" s="30" t="s">
        <v>10</v>
      </c>
      <c r="B7" s="31"/>
      <c r="C7" s="31"/>
      <c r="D7" s="31"/>
      <c r="E7" s="32"/>
      <c r="F7" s="21"/>
      <c r="G7" s="31"/>
      <c r="H7" s="37">
        <v>200</v>
      </c>
      <c r="I7" s="37">
        <v>100</v>
      </c>
      <c r="J7" s="32"/>
      <c r="K7" s="35"/>
      <c r="L7" s="32"/>
    </row>
    <row r="8" spans="1:12" ht="15" customHeight="1" x14ac:dyDescent="0.35">
      <c r="A8" s="30" t="s">
        <v>9</v>
      </c>
      <c r="B8" s="33">
        <v>5000</v>
      </c>
      <c r="C8" s="33">
        <v>9000</v>
      </c>
      <c r="D8" s="33">
        <v>6000</v>
      </c>
      <c r="E8" s="34">
        <f>B8+C8+D8</f>
        <v>20000</v>
      </c>
      <c r="F8" s="22"/>
      <c r="G8" s="31"/>
      <c r="H8" s="38"/>
      <c r="I8" s="33"/>
      <c r="J8" s="34"/>
      <c r="K8" s="35"/>
      <c r="L8" s="34"/>
    </row>
    <row r="9" spans="1:12" ht="15" customHeight="1" x14ac:dyDescent="0.35">
      <c r="A9" s="30" t="s">
        <v>8</v>
      </c>
      <c r="B9" s="31"/>
      <c r="C9" s="31"/>
      <c r="D9" s="31"/>
      <c r="E9" s="32"/>
      <c r="F9" s="21"/>
      <c r="G9" s="31"/>
      <c r="H9" s="33">
        <v>1200</v>
      </c>
      <c r="I9" s="31"/>
      <c r="J9" s="32"/>
      <c r="K9" s="35"/>
      <c r="L9" s="32"/>
    </row>
    <row r="10" spans="1:12" ht="15" customHeight="1" x14ac:dyDescent="0.35">
      <c r="A10" s="20" t="s">
        <v>7</v>
      </c>
      <c r="B10" s="5"/>
      <c r="C10" s="5"/>
      <c r="D10" s="5"/>
      <c r="E10" s="2"/>
      <c r="F10" s="4"/>
      <c r="G10" s="5"/>
      <c r="H10" s="5"/>
      <c r="I10" s="5"/>
      <c r="J10" s="2"/>
      <c r="L10" s="2"/>
    </row>
    <row r="11" spans="1:12" ht="15" customHeight="1" x14ac:dyDescent="0.35">
      <c r="A11" s="19" t="s">
        <v>6</v>
      </c>
      <c r="B11" s="17"/>
      <c r="C11" s="5"/>
      <c r="D11" s="5"/>
      <c r="E11" s="2"/>
      <c r="F11" s="4"/>
      <c r="G11" s="5"/>
      <c r="H11" s="5"/>
      <c r="I11" s="17">
        <f>H9*H7</f>
        <v>240000</v>
      </c>
      <c r="J11" s="2"/>
      <c r="L11" s="2"/>
    </row>
    <row r="12" spans="1:12" ht="15" customHeight="1" x14ac:dyDescent="0.35">
      <c r="A12" s="19" t="s">
        <v>5</v>
      </c>
      <c r="B12" s="17">
        <f>B8*I7</f>
        <v>500000</v>
      </c>
      <c r="C12" s="17">
        <f>C8*I7</f>
        <v>900000</v>
      </c>
      <c r="D12" s="17">
        <f>D8*I7</f>
        <v>600000</v>
      </c>
      <c r="E12" s="15">
        <f>B12+C12+D12</f>
        <v>2000000</v>
      </c>
      <c r="F12" s="16"/>
      <c r="G12" s="5"/>
      <c r="H12" s="5"/>
      <c r="I12" s="5"/>
      <c r="J12" s="15"/>
      <c r="L12" s="15"/>
    </row>
    <row r="13" spans="1:12" ht="15" customHeight="1" x14ac:dyDescent="0.35">
      <c r="A13" s="18" t="s">
        <v>4</v>
      </c>
      <c r="B13" s="17">
        <f>B2*G5</f>
        <v>500000</v>
      </c>
      <c r="C13" s="17">
        <f>C2*G5</f>
        <v>300000</v>
      </c>
      <c r="D13" s="17">
        <f>D2*G5</f>
        <v>350000</v>
      </c>
      <c r="E13" s="15">
        <f>B13+C13+D13</f>
        <v>1150000</v>
      </c>
      <c r="F13" s="16"/>
      <c r="G13" s="5"/>
      <c r="H13" s="5"/>
      <c r="I13" s="5"/>
      <c r="J13" s="15"/>
      <c r="L13" s="15"/>
    </row>
    <row r="14" spans="1:12" ht="15" customHeight="1" x14ac:dyDescent="0.35">
      <c r="A14" s="14" t="s">
        <v>3</v>
      </c>
      <c r="B14" s="8">
        <f>B3+B12+B13+B11</f>
        <v>5200000</v>
      </c>
      <c r="C14" s="8">
        <f>C3+C12+C13+C11</f>
        <v>3200000</v>
      </c>
      <c r="D14" s="8">
        <f>D3+D12+D13+D11</f>
        <v>3450000</v>
      </c>
      <c r="E14" s="11">
        <f>B14+C14+D14</f>
        <v>11850000</v>
      </c>
      <c r="F14" s="9"/>
      <c r="G14" s="8">
        <f>G3+G12+G13+G11</f>
        <v>1000000</v>
      </c>
      <c r="H14" s="8">
        <f>H3+H12+H13+H11</f>
        <v>200000</v>
      </c>
      <c r="I14" s="8">
        <f>I3+I12+I13+I11</f>
        <v>2240000</v>
      </c>
      <c r="J14" s="11">
        <f>G14+H14+I14</f>
        <v>3440000</v>
      </c>
      <c r="L14" s="11"/>
    </row>
    <row r="15" spans="1:12" ht="15" customHeight="1" x14ac:dyDescent="0.35">
      <c r="A15" s="10" t="s">
        <v>2</v>
      </c>
      <c r="B15" s="6"/>
      <c r="C15" s="6"/>
      <c r="D15" s="6"/>
      <c r="E15" s="13"/>
      <c r="F15" s="12"/>
      <c r="G15" s="8">
        <f>B13+C13+D13</f>
        <v>1150000</v>
      </c>
      <c r="H15" s="8">
        <f>I11</f>
        <v>240000</v>
      </c>
      <c r="I15" s="8">
        <f>B12+C12+D12</f>
        <v>2000000</v>
      </c>
      <c r="J15" s="11">
        <f>G15+H15+I15</f>
        <v>3390000</v>
      </c>
      <c r="L15" s="11"/>
    </row>
    <row r="16" spans="1:12" ht="15" customHeight="1" x14ac:dyDescent="0.35">
      <c r="A16" s="10" t="s">
        <v>1</v>
      </c>
      <c r="B16" s="8">
        <f>B2-B14</f>
        <v>-200000</v>
      </c>
      <c r="C16" s="8">
        <f>C2-C14</f>
        <v>-200000</v>
      </c>
      <c r="D16" s="8">
        <f>D2-D14</f>
        <v>50000</v>
      </c>
      <c r="E16" s="7">
        <f>E2-E14</f>
        <v>-350000</v>
      </c>
      <c r="F16" s="9"/>
      <c r="G16" s="8">
        <f>G15-G3</f>
        <v>150000</v>
      </c>
      <c r="H16" s="8">
        <f>H15-H14</f>
        <v>40000</v>
      </c>
      <c r="I16" s="8">
        <f>I15-I14</f>
        <v>-240000</v>
      </c>
      <c r="J16" s="7">
        <f>G16+H16+I16</f>
        <v>-50000</v>
      </c>
      <c r="L16" s="7">
        <f>L2-L3</f>
        <v>-400000</v>
      </c>
    </row>
    <row r="17" spans="1:12" ht="15" customHeight="1" x14ac:dyDescent="0.35">
      <c r="A17" s="6"/>
      <c r="B17" s="5"/>
      <c r="C17" s="5"/>
      <c r="D17" s="5"/>
      <c r="E17" s="2"/>
      <c r="F17" s="4"/>
      <c r="G17" s="3" t="s">
        <v>27</v>
      </c>
      <c r="H17" s="3" t="s">
        <v>27</v>
      </c>
      <c r="I17" s="3" t="s">
        <v>0</v>
      </c>
      <c r="J17" s="2"/>
      <c r="L17" s="2"/>
    </row>
    <row r="20" spans="1:12" x14ac:dyDescent="0.35">
      <c r="E20" t="s">
        <v>30</v>
      </c>
      <c r="G20" t="s">
        <v>31</v>
      </c>
    </row>
    <row r="21" spans="1:12" x14ac:dyDescent="0.35">
      <c r="D21" s="39" t="s">
        <v>28</v>
      </c>
      <c r="E21" s="1">
        <v>100</v>
      </c>
      <c r="G21" s="1">
        <v>200</v>
      </c>
    </row>
    <row r="22" spans="1:12" x14ac:dyDescent="0.35">
      <c r="D22" t="s">
        <v>29</v>
      </c>
      <c r="E22" s="1">
        <f>I14/E8</f>
        <v>112</v>
      </c>
      <c r="G22" s="1">
        <f>H14/H9</f>
        <v>166.66666666666666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CE9D6F9AE5764281ED4D0F8469937F" ma:contentTypeVersion="15" ma:contentTypeDescription="Ein neues Dokument erstellen." ma:contentTypeScope="" ma:versionID="2c5194afb57e7ec6db95ed6bd66e275c">
  <xsd:schema xmlns:xsd="http://www.w3.org/2001/XMLSchema" xmlns:xs="http://www.w3.org/2001/XMLSchema" xmlns:p="http://schemas.microsoft.com/office/2006/metadata/properties" xmlns:ns2="ba451e40-fb0d-409f-ac81-0c541808eea6" xmlns:ns3="017b1b7f-fa12-4f6a-be30-36c8f984fc5d" targetNamespace="http://schemas.microsoft.com/office/2006/metadata/properties" ma:root="true" ma:fieldsID="5e0638047f5b1c24401dd280bf5543f6" ns2:_="" ns3:_="">
    <xsd:import namespace="ba451e40-fb0d-409f-ac81-0c541808eea6"/>
    <xsd:import namespace="017b1b7f-fa12-4f6a-be30-36c8f984fc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51e40-fb0d-409f-ac81-0c541808ee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f9684068-30b6-446b-8472-3fec3ee205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7b1b7f-fa12-4f6a-be30-36c8f984fc5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1c509b9-1c0a-435a-a724-dca48e04b6d4}" ma:internalName="TaxCatchAll" ma:showField="CatchAllData" ma:web="017b1b7f-fa12-4f6a-be30-36c8f984fc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7b1b7f-fa12-4f6a-be30-36c8f984fc5d" xsi:nil="true"/>
    <lcf76f155ced4ddcb4097134ff3c332f xmlns="ba451e40-fb0d-409f-ac81-0c541808eea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6913C4F-0AC8-485D-B40C-A48A77CFAA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A5AB20-39DC-4E8E-943F-65016B9E5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451e40-fb0d-409f-ac81-0c541808eea6"/>
    <ds:schemaRef ds:uri="017b1b7f-fa12-4f6a-be30-36c8f984fc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5B3336-EE48-4732-94D5-C04E5C5011D0}">
  <ds:schemaRefs>
    <ds:schemaRef ds:uri="http://schemas.microsoft.com/office/2006/metadata/properties"/>
    <ds:schemaRef ds:uri="http://schemas.microsoft.com/office/infopath/2007/PartnerControls"/>
    <ds:schemaRef ds:uri="017b1b7f-fa12-4f6a-be30-36c8f984fc5d"/>
    <ds:schemaRef ds:uri="ba451e40-fb0d-409f-ac81-0c541808ee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Oepen, Ralf, Prof. Dr.</dc:creator>
  <cp:lastModifiedBy>Ralf-Peter Oepen</cp:lastModifiedBy>
  <dcterms:created xsi:type="dcterms:W3CDTF">2015-09-16T04:50:25Z</dcterms:created>
  <dcterms:modified xsi:type="dcterms:W3CDTF">2024-01-15T13:01:31Z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0x01010080CE9D6F9AE5764281ED4D0F8469937F</vt:lpwstr>
  </property>
  <property fmtid="{D5CDD505-2E9C-101B-9397-08002B2CF9AE}" pid="3" name="MediaServiceImageTags">
    <vt:lpwstr/>
  </property>
</Properties>
</file>